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et\Desktop\"/>
    </mc:Choice>
  </mc:AlternateContent>
  <bookViews>
    <workbookView xWindow="0" yWindow="0" windowWidth="24000" windowHeight="9732" activeTab="5"/>
  </bookViews>
  <sheets>
    <sheet name="Niveau 0 - Poneys" sheetId="5" r:id="rId1"/>
    <sheet name="Niveau 0 - Chevaux" sheetId="1" r:id="rId2"/>
    <sheet name="Niveau 1 - Poneys" sheetId="6" r:id="rId3"/>
    <sheet name="Niveau 1 - Chevaux" sheetId="2" r:id="rId4"/>
    <sheet name="Niveau 2" sheetId="3" r:id="rId5"/>
    <sheet name="Niveau 3" sheetId="7" r:id="rId6"/>
  </sheets>
  <definedNames>
    <definedName name="_xlnm._FilterDatabase" localSheetId="1" hidden="1">'Niveau 0 - Chevaux'!#REF!</definedName>
    <definedName name="_xlnm._FilterDatabase" localSheetId="0" hidden="1">'Niveau 0 - Poneys'!$Q$4:$AF$16</definedName>
    <definedName name="_xlnm._FilterDatabase" localSheetId="3" hidden="1">'Niveau 1 - Chevaux'!#REF!</definedName>
    <definedName name="_xlnm._FilterDatabase" localSheetId="2" hidden="1">'Niveau 1 - Poneys'!#REF!</definedName>
    <definedName name="_xlnm._FilterDatabase" localSheetId="4" hidden="1">'Niveau 2'!#REF!</definedName>
    <definedName name="_xlnm._FilterDatabase" localSheetId="5" hidden="1">'Niveau 3'!#REF!</definedName>
  </definedNames>
  <calcPr calcId="152511"/>
</workbook>
</file>

<file path=xl/calcChain.xml><?xml version="1.0" encoding="utf-8"?>
<calcChain xmlns="http://schemas.openxmlformats.org/spreadsheetml/2006/main">
  <c r="J15" i="7" l="1"/>
  <c r="E15" i="7"/>
  <c r="H15" i="7" s="1"/>
  <c r="D15" i="7"/>
  <c r="F15" i="7" s="1"/>
  <c r="G15" i="7" l="1"/>
  <c r="I15" i="7" s="1"/>
  <c r="J14" i="7"/>
  <c r="H14" i="7"/>
  <c r="G14" i="7"/>
  <c r="I14" i="7" s="1"/>
  <c r="E14" i="7"/>
  <c r="D14" i="7"/>
  <c r="F14" i="7" s="1"/>
  <c r="J16" i="7"/>
  <c r="H16" i="7"/>
  <c r="E16" i="7"/>
  <c r="D16" i="7"/>
  <c r="F16" i="7" s="1"/>
  <c r="J21" i="3"/>
  <c r="E21" i="3"/>
  <c r="H21" i="3" s="1"/>
  <c r="D21" i="3"/>
  <c r="G21" i="3" s="1"/>
  <c r="J42" i="2"/>
  <c r="E42" i="2"/>
  <c r="H42" i="2" s="1"/>
  <c r="D42" i="2"/>
  <c r="F42" i="2" s="1"/>
  <c r="J40" i="2"/>
  <c r="E40" i="2"/>
  <c r="H40" i="2" s="1"/>
  <c r="D40" i="2"/>
  <c r="G40" i="2" s="1"/>
  <c r="J25" i="2"/>
  <c r="E25" i="2"/>
  <c r="H25" i="2" s="1"/>
  <c r="D25" i="2"/>
  <c r="G25" i="2" s="1"/>
  <c r="J34" i="2"/>
  <c r="E34" i="2"/>
  <c r="H34" i="2" s="1"/>
  <c r="D34" i="2"/>
  <c r="G34" i="2" s="1"/>
  <c r="J23" i="1"/>
  <c r="E23" i="1"/>
  <c r="H23" i="1" s="1"/>
  <c r="D23" i="1"/>
  <c r="F23" i="1" s="1"/>
  <c r="J35" i="1"/>
  <c r="E35" i="1"/>
  <c r="H35" i="1" s="1"/>
  <c r="D35" i="1"/>
  <c r="G35" i="1" s="1"/>
  <c r="J57" i="1"/>
  <c r="E57" i="1"/>
  <c r="H57" i="1" s="1"/>
  <c r="D57" i="1"/>
  <c r="G57" i="1" s="1"/>
  <c r="J66" i="1"/>
  <c r="G66" i="1"/>
  <c r="E66" i="1"/>
  <c r="H66" i="1" s="1"/>
  <c r="D66" i="1"/>
  <c r="J34" i="1"/>
  <c r="E34" i="1"/>
  <c r="H34" i="1" s="1"/>
  <c r="D34" i="1"/>
  <c r="J12" i="5"/>
  <c r="E12" i="5"/>
  <c r="H12" i="5" s="1"/>
  <c r="D12" i="5"/>
  <c r="G12" i="5" s="1"/>
  <c r="G16" i="7" l="1"/>
  <c r="I16" i="7" s="1"/>
  <c r="I21" i="3"/>
  <c r="F21" i="3"/>
  <c r="I34" i="2"/>
  <c r="F34" i="2"/>
  <c r="I40" i="2"/>
  <c r="G42" i="2"/>
  <c r="I42" i="2" s="1"/>
  <c r="F40" i="2"/>
  <c r="I57" i="1"/>
  <c r="I66" i="1"/>
  <c r="I35" i="1"/>
  <c r="G23" i="1"/>
  <c r="I23" i="1" s="1"/>
  <c r="F34" i="1"/>
  <c r="F66" i="1"/>
  <c r="F35" i="1"/>
  <c r="I25" i="2"/>
  <c r="F25" i="2"/>
  <c r="F57" i="1"/>
  <c r="G34" i="1"/>
  <c r="I34" i="1" s="1"/>
  <c r="I12" i="5"/>
  <c r="F12" i="5"/>
  <c r="E9" i="6"/>
  <c r="E11" i="6"/>
  <c r="J17" i="7" l="1"/>
  <c r="E17" i="7"/>
  <c r="H17" i="7" s="1"/>
  <c r="D17" i="7"/>
  <c r="G17" i="7" s="1"/>
  <c r="J27" i="2"/>
  <c r="E27" i="2"/>
  <c r="H27" i="2" s="1"/>
  <c r="D27" i="2"/>
  <c r="G27" i="2" s="1"/>
  <c r="J11" i="6"/>
  <c r="H11" i="6"/>
  <c r="D11" i="6"/>
  <c r="G11" i="6" s="1"/>
  <c r="J77" i="1"/>
  <c r="G77" i="1"/>
  <c r="E77" i="1"/>
  <c r="H77" i="1" s="1"/>
  <c r="D77" i="1"/>
  <c r="J48" i="1"/>
  <c r="E48" i="1"/>
  <c r="H48" i="1" s="1"/>
  <c r="D48" i="1"/>
  <c r="J38" i="1"/>
  <c r="E38" i="1"/>
  <c r="H38" i="1" s="1"/>
  <c r="D38" i="1"/>
  <c r="F38" i="1" s="1"/>
  <c r="J31" i="1"/>
  <c r="E31" i="1"/>
  <c r="H31" i="1" s="1"/>
  <c r="D31" i="1"/>
  <c r="F31" i="1" s="1"/>
  <c r="J14" i="5"/>
  <c r="E14" i="5"/>
  <c r="H14" i="5" s="1"/>
  <c r="D14" i="5"/>
  <c r="G14" i="5" s="1"/>
  <c r="I77" i="1" l="1"/>
  <c r="F77" i="1"/>
  <c r="F48" i="1"/>
  <c r="G38" i="1"/>
  <c r="I38" i="1" s="1"/>
  <c r="F11" i="6"/>
  <c r="I11" i="6"/>
  <c r="G31" i="1"/>
  <c r="I31" i="1" s="1"/>
  <c r="F14" i="5"/>
  <c r="I14" i="5"/>
  <c r="I17" i="7"/>
  <c r="F17" i="7"/>
  <c r="F27" i="2"/>
  <c r="I27" i="2"/>
  <c r="G48" i="1"/>
  <c r="I48" i="1" s="1"/>
  <c r="J51" i="2"/>
  <c r="E51" i="2"/>
  <c r="H51" i="2" s="1"/>
  <c r="D51" i="2"/>
  <c r="G51" i="2" s="1"/>
  <c r="J49" i="2"/>
  <c r="E49" i="2"/>
  <c r="H49" i="2" s="1"/>
  <c r="D49" i="2"/>
  <c r="G49" i="2" s="1"/>
  <c r="I49" i="2" l="1"/>
  <c r="I51" i="2"/>
  <c r="F51" i="2"/>
  <c r="F49" i="2"/>
  <c r="J16" i="2" l="1"/>
  <c r="E16" i="2"/>
  <c r="H16" i="2" s="1"/>
  <c r="D16" i="2"/>
  <c r="G16" i="2" s="1"/>
  <c r="F16" i="2" l="1"/>
  <c r="I16" i="2"/>
  <c r="J30" i="2"/>
  <c r="E30" i="2"/>
  <c r="H30" i="2" s="1"/>
  <c r="D30" i="2"/>
  <c r="G30" i="2" s="1"/>
  <c r="J26" i="2"/>
  <c r="E26" i="2"/>
  <c r="H26" i="2" s="1"/>
  <c r="D26" i="2"/>
  <c r="G26" i="2" s="1"/>
  <c r="J32" i="1"/>
  <c r="E32" i="1"/>
  <c r="H32" i="1" s="1"/>
  <c r="D32" i="1"/>
  <c r="J62" i="1"/>
  <c r="E62" i="1"/>
  <c r="H62" i="1" s="1"/>
  <c r="D62" i="1"/>
  <c r="G62" i="1" s="1"/>
  <c r="J69" i="1"/>
  <c r="E69" i="1"/>
  <c r="H69" i="1" s="1"/>
  <c r="D69" i="1"/>
  <c r="J42" i="1"/>
  <c r="E42" i="1"/>
  <c r="H42" i="1" s="1"/>
  <c r="D42" i="1"/>
  <c r="G42" i="1" s="1"/>
  <c r="J41" i="1"/>
  <c r="E41" i="1"/>
  <c r="H41" i="1" s="1"/>
  <c r="D41" i="1"/>
  <c r="J10" i="6"/>
  <c r="E10" i="6"/>
  <c r="H10" i="6" s="1"/>
  <c r="D10" i="6"/>
  <c r="J20" i="3"/>
  <c r="E20" i="3"/>
  <c r="H20" i="3" s="1"/>
  <c r="D20" i="3"/>
  <c r="J12" i="3"/>
  <c r="E12" i="3"/>
  <c r="H12" i="3" s="1"/>
  <c r="D12" i="3"/>
  <c r="J17" i="1"/>
  <c r="E17" i="1"/>
  <c r="H17" i="1" s="1"/>
  <c r="D17" i="1"/>
  <c r="J65" i="1"/>
  <c r="E65" i="1"/>
  <c r="H65" i="1" s="1"/>
  <c r="D65" i="1"/>
  <c r="G65" i="1" s="1"/>
  <c r="J29" i="1"/>
  <c r="E29" i="1"/>
  <c r="H29" i="1" s="1"/>
  <c r="D29" i="1"/>
  <c r="G29" i="1" s="1"/>
  <c r="J36" i="1"/>
  <c r="E36" i="1"/>
  <c r="H36" i="1" s="1"/>
  <c r="D36" i="1"/>
  <c r="J75" i="1"/>
  <c r="E75" i="1"/>
  <c r="H75" i="1" s="1"/>
  <c r="D75" i="1"/>
  <c r="G75" i="1" s="1"/>
  <c r="J46" i="1"/>
  <c r="E46" i="1"/>
  <c r="H46" i="1" s="1"/>
  <c r="D46" i="1"/>
  <c r="G46" i="1" s="1"/>
  <c r="J27" i="1"/>
  <c r="E27" i="1"/>
  <c r="H27" i="1" s="1"/>
  <c r="D27" i="1"/>
  <c r="G27" i="1" s="1"/>
  <c r="F10" i="6" l="1"/>
  <c r="F20" i="3"/>
  <c r="F12" i="3"/>
  <c r="G12" i="3"/>
  <c r="I12" i="3" s="1"/>
  <c r="G20" i="3"/>
  <c r="I20" i="3" s="1"/>
  <c r="G10" i="6"/>
  <c r="I10" i="6" s="1"/>
  <c r="I30" i="2"/>
  <c r="F30" i="2"/>
  <c r="F36" i="1"/>
  <c r="F32" i="1"/>
  <c r="G36" i="1"/>
  <c r="I36" i="1" s="1"/>
  <c r="I46" i="1"/>
  <c r="I75" i="1"/>
  <c r="F46" i="1"/>
  <c r="I65" i="1"/>
  <c r="F17" i="1"/>
  <c r="F69" i="1"/>
  <c r="G17" i="1"/>
  <c r="I17" i="1" s="1"/>
  <c r="I29" i="1"/>
  <c r="F42" i="1"/>
  <c r="I62" i="1"/>
  <c r="F75" i="1"/>
  <c r="F65" i="1"/>
  <c r="I42" i="1"/>
  <c r="G32" i="1"/>
  <c r="I32" i="1" s="1"/>
  <c r="F29" i="1"/>
  <c r="F41" i="1"/>
  <c r="G69" i="1"/>
  <c r="I69" i="1" s="1"/>
  <c r="F62" i="1"/>
  <c r="I26" i="2"/>
  <c r="F26" i="2"/>
  <c r="G41" i="1"/>
  <c r="I41" i="1" s="1"/>
  <c r="I27" i="1"/>
  <c r="F27" i="1"/>
  <c r="E12" i="7"/>
  <c r="E9" i="7"/>
  <c r="E10" i="7"/>
  <c r="E11" i="7"/>
  <c r="E13" i="7"/>
  <c r="E18" i="7"/>
  <c r="E19" i="7"/>
  <c r="E8" i="7"/>
  <c r="E8" i="3"/>
  <c r="E10" i="3"/>
  <c r="E15" i="3"/>
  <c r="E9" i="3"/>
  <c r="E17" i="3"/>
  <c r="E13" i="3"/>
  <c r="E14" i="3"/>
  <c r="E16" i="3"/>
  <c r="E18" i="3"/>
  <c r="E22" i="3"/>
  <c r="E19" i="3"/>
  <c r="E23" i="3"/>
  <c r="E24" i="3"/>
  <c r="E25" i="3"/>
  <c r="E11" i="3"/>
  <c r="E12" i="2"/>
  <c r="E15" i="2"/>
  <c r="E11" i="2"/>
  <c r="E10" i="2"/>
  <c r="E8" i="2"/>
  <c r="E13" i="2"/>
  <c r="E21" i="2"/>
  <c r="E23" i="2"/>
  <c r="E19" i="2"/>
  <c r="E20" i="2"/>
  <c r="E14" i="2"/>
  <c r="E28" i="2"/>
  <c r="E22" i="2"/>
  <c r="E29" i="2"/>
  <c r="E17" i="2"/>
  <c r="E31" i="2"/>
  <c r="E33" i="2"/>
  <c r="E32" i="2"/>
  <c r="E35" i="2"/>
  <c r="E36" i="2"/>
  <c r="E39" i="2"/>
  <c r="E37" i="2"/>
  <c r="E38" i="2"/>
  <c r="E41" i="2"/>
  <c r="E24" i="2"/>
  <c r="E18" i="2"/>
  <c r="E44" i="2"/>
  <c r="E43" i="2"/>
  <c r="E46" i="2"/>
  <c r="E45" i="2"/>
  <c r="E48" i="2"/>
  <c r="E47" i="2"/>
  <c r="E50" i="2"/>
  <c r="E52" i="2"/>
  <c r="E53" i="2"/>
  <c r="E9" i="2"/>
  <c r="D8" i="6"/>
  <c r="E8" i="6"/>
  <c r="J19" i="7" l="1"/>
  <c r="J18" i="7"/>
  <c r="J11" i="7"/>
  <c r="J9" i="7"/>
  <c r="J13" i="7"/>
  <c r="J10" i="7"/>
  <c r="J12" i="7"/>
  <c r="J8" i="7"/>
  <c r="D12" i="7"/>
  <c r="F12" i="7" s="1"/>
  <c r="D9" i="7"/>
  <c r="F9" i="7" s="1"/>
  <c r="D10" i="7"/>
  <c r="F10" i="7" s="1"/>
  <c r="D11" i="7"/>
  <c r="F11" i="7" s="1"/>
  <c r="D13" i="7"/>
  <c r="F13" i="7" s="1"/>
  <c r="D18" i="7"/>
  <c r="F18" i="7" s="1"/>
  <c r="D19" i="7"/>
  <c r="F19" i="7"/>
  <c r="D8" i="7"/>
  <c r="G8" i="7" s="1"/>
  <c r="J18" i="3"/>
  <c r="J9" i="3"/>
  <c r="J8" i="3"/>
  <c r="J19" i="3"/>
  <c r="J23" i="3"/>
  <c r="J24" i="3"/>
  <c r="J25" i="3"/>
  <c r="J22" i="3"/>
  <c r="J16" i="3"/>
  <c r="J14" i="3"/>
  <c r="J13" i="3"/>
  <c r="J17" i="3"/>
  <c r="J15" i="3"/>
  <c r="J10" i="3"/>
  <c r="J11" i="3"/>
  <c r="D8" i="3"/>
  <c r="D10" i="3"/>
  <c r="F10" i="3" s="1"/>
  <c r="D15" i="3"/>
  <c r="F15" i="3" s="1"/>
  <c r="D9" i="3"/>
  <c r="F9" i="3" s="1"/>
  <c r="D17" i="3"/>
  <c r="F17" i="3" s="1"/>
  <c r="D13" i="3"/>
  <c r="F13" i="3" s="1"/>
  <c r="D14" i="3"/>
  <c r="F14" i="3" s="1"/>
  <c r="D16" i="3"/>
  <c r="F16" i="3" s="1"/>
  <c r="D18" i="3"/>
  <c r="F18" i="3" s="1"/>
  <c r="D22" i="3"/>
  <c r="F22" i="3" s="1"/>
  <c r="D19" i="3"/>
  <c r="F19" i="3" s="1"/>
  <c r="D23" i="3"/>
  <c r="F23" i="3" s="1"/>
  <c r="D24" i="3"/>
  <c r="F24" i="3" s="1"/>
  <c r="D25" i="3"/>
  <c r="F25" i="3" s="1"/>
  <c r="D11" i="3"/>
  <c r="J14" i="2"/>
  <c r="J28" i="2"/>
  <c r="J19" i="2"/>
  <c r="J8" i="2"/>
  <c r="J22" i="2"/>
  <c r="J29" i="2"/>
  <c r="J17" i="2"/>
  <c r="J31" i="2"/>
  <c r="J33" i="2"/>
  <c r="J32" i="2"/>
  <c r="J35" i="2"/>
  <c r="J36" i="2"/>
  <c r="J39" i="2"/>
  <c r="J37" i="2"/>
  <c r="J38" i="2"/>
  <c r="J41" i="2"/>
  <c r="J24" i="2"/>
  <c r="J18" i="2"/>
  <c r="J44" i="2"/>
  <c r="J43" i="2"/>
  <c r="J46" i="2"/>
  <c r="J45" i="2"/>
  <c r="J48" i="2"/>
  <c r="J47" i="2"/>
  <c r="J50" i="2"/>
  <c r="J52" i="2"/>
  <c r="J53" i="2"/>
  <c r="J20" i="2"/>
  <c r="J23" i="2"/>
  <c r="J21" i="2"/>
  <c r="J13" i="2"/>
  <c r="J10" i="2"/>
  <c r="J11" i="2"/>
  <c r="J15" i="2"/>
  <c r="J12" i="2"/>
  <c r="D12" i="2"/>
  <c r="F12" i="2" s="1"/>
  <c r="D15" i="2"/>
  <c r="F15" i="2" s="1"/>
  <c r="D11" i="2"/>
  <c r="D10" i="2"/>
  <c r="D8" i="2"/>
  <c r="F8" i="2" s="1"/>
  <c r="D13" i="2"/>
  <c r="F13" i="2" s="1"/>
  <c r="D21" i="2"/>
  <c r="F21" i="2" s="1"/>
  <c r="D23" i="2"/>
  <c r="F23" i="2" s="1"/>
  <c r="D19" i="2"/>
  <c r="F19" i="2" s="1"/>
  <c r="D20" i="2"/>
  <c r="F20" i="2" s="1"/>
  <c r="D14" i="2"/>
  <c r="F14" i="2" s="1"/>
  <c r="D28" i="2"/>
  <c r="F28" i="2" s="1"/>
  <c r="D22" i="2"/>
  <c r="F22" i="2" s="1"/>
  <c r="D29" i="2"/>
  <c r="F29" i="2" s="1"/>
  <c r="D17" i="2"/>
  <c r="F17" i="2" s="1"/>
  <c r="D31" i="2"/>
  <c r="F31" i="2" s="1"/>
  <c r="D33" i="2"/>
  <c r="F33" i="2" s="1"/>
  <c r="D32" i="2"/>
  <c r="F32" i="2" s="1"/>
  <c r="D35" i="2"/>
  <c r="F35" i="2" s="1"/>
  <c r="D36" i="2"/>
  <c r="F36" i="2" s="1"/>
  <c r="D39" i="2"/>
  <c r="F39" i="2" s="1"/>
  <c r="D37" i="2"/>
  <c r="F37" i="2" s="1"/>
  <c r="D38" i="2"/>
  <c r="F38" i="2" s="1"/>
  <c r="D41" i="2"/>
  <c r="F41" i="2" s="1"/>
  <c r="D24" i="2"/>
  <c r="F24" i="2" s="1"/>
  <c r="D18" i="2"/>
  <c r="F18" i="2" s="1"/>
  <c r="D44" i="2"/>
  <c r="F44" i="2" s="1"/>
  <c r="D43" i="2"/>
  <c r="F43" i="2" s="1"/>
  <c r="D46" i="2"/>
  <c r="F46" i="2" s="1"/>
  <c r="D45" i="2"/>
  <c r="F45" i="2" s="1"/>
  <c r="D48" i="2"/>
  <c r="F48" i="2" s="1"/>
  <c r="D47" i="2"/>
  <c r="F47" i="2" s="1"/>
  <c r="D50" i="2"/>
  <c r="F50" i="2" s="1"/>
  <c r="D52" i="2"/>
  <c r="F52" i="2" s="1"/>
  <c r="D53" i="2"/>
  <c r="F53" i="2"/>
  <c r="J9" i="2"/>
  <c r="D9" i="2"/>
  <c r="G9" i="2" s="1"/>
  <c r="J12" i="6"/>
  <c r="J13" i="6"/>
  <c r="J9" i="6"/>
  <c r="J8" i="6"/>
  <c r="D9" i="6"/>
  <c r="F9" i="6" s="1"/>
  <c r="D12" i="6"/>
  <c r="E12" i="6"/>
  <c r="D13" i="6"/>
  <c r="F13" i="6" s="1"/>
  <c r="E13" i="6"/>
  <c r="J9" i="5"/>
  <c r="J10" i="5"/>
  <c r="J13" i="5"/>
  <c r="J11" i="5"/>
  <c r="J15" i="5"/>
  <c r="J16" i="5"/>
  <c r="J8" i="5"/>
  <c r="D9" i="5"/>
  <c r="G9" i="5" s="1"/>
  <c r="E9" i="5"/>
  <c r="D10" i="5"/>
  <c r="E10" i="5"/>
  <c r="D13" i="5"/>
  <c r="E13" i="5"/>
  <c r="D11" i="5"/>
  <c r="E11" i="5"/>
  <c r="D15" i="5"/>
  <c r="F15" i="5" s="1"/>
  <c r="E15" i="5"/>
  <c r="D16" i="5"/>
  <c r="E16" i="5"/>
  <c r="E8" i="5"/>
  <c r="D8" i="5"/>
  <c r="D9" i="1"/>
  <c r="G9" i="1" s="1"/>
  <c r="E9" i="1"/>
  <c r="D10" i="1"/>
  <c r="E10" i="1"/>
  <c r="D13" i="1"/>
  <c r="E13" i="1"/>
  <c r="D14" i="1"/>
  <c r="E14" i="1"/>
  <c r="D19" i="1"/>
  <c r="E19" i="1"/>
  <c r="D12" i="1"/>
  <c r="E12" i="1"/>
  <c r="D22" i="1"/>
  <c r="E22" i="1"/>
  <c r="D24" i="1"/>
  <c r="E24" i="1"/>
  <c r="D25" i="1"/>
  <c r="E25" i="1"/>
  <c r="D26" i="1"/>
  <c r="E26" i="1"/>
  <c r="D16" i="1"/>
  <c r="E16" i="1"/>
  <c r="D28" i="1"/>
  <c r="E28" i="1"/>
  <c r="D15" i="1"/>
  <c r="E15" i="1"/>
  <c r="D33" i="1"/>
  <c r="E33" i="1"/>
  <c r="D37" i="1"/>
  <c r="E37" i="1"/>
  <c r="D21" i="1"/>
  <c r="E21" i="1"/>
  <c r="D20" i="1"/>
  <c r="E20" i="1"/>
  <c r="D43" i="1"/>
  <c r="E43" i="1"/>
  <c r="D11" i="1"/>
  <c r="E11" i="1"/>
  <c r="D44" i="1"/>
  <c r="E44" i="1"/>
  <c r="D45" i="1"/>
  <c r="E45" i="1"/>
  <c r="D76" i="1"/>
  <c r="E76" i="1"/>
  <c r="D47" i="1"/>
  <c r="E47" i="1"/>
  <c r="D49" i="1"/>
  <c r="E49" i="1"/>
  <c r="D51" i="1"/>
  <c r="E51" i="1"/>
  <c r="D52" i="1"/>
  <c r="E52" i="1"/>
  <c r="D53" i="1"/>
  <c r="E53" i="1"/>
  <c r="D56" i="1"/>
  <c r="E56" i="1"/>
  <c r="D55" i="1"/>
  <c r="E55" i="1"/>
  <c r="D58" i="1"/>
  <c r="E58" i="1"/>
  <c r="D59" i="1"/>
  <c r="E59" i="1"/>
  <c r="D60" i="1"/>
  <c r="E60" i="1"/>
  <c r="D61" i="1"/>
  <c r="E61" i="1"/>
  <c r="D63" i="1"/>
  <c r="E63" i="1"/>
  <c r="D64" i="1"/>
  <c r="E64" i="1"/>
  <c r="D30" i="1"/>
  <c r="E30" i="1"/>
  <c r="D39" i="1"/>
  <c r="E39" i="1"/>
  <c r="D67" i="1"/>
  <c r="E67" i="1"/>
  <c r="D50" i="1"/>
  <c r="E50" i="1"/>
  <c r="D68" i="1"/>
  <c r="E68" i="1"/>
  <c r="D54" i="1"/>
  <c r="E54" i="1"/>
  <c r="D70" i="1"/>
  <c r="E70" i="1"/>
  <c r="D73" i="1"/>
  <c r="E73" i="1"/>
  <c r="D72" i="1"/>
  <c r="E72" i="1"/>
  <c r="D71" i="1"/>
  <c r="E71" i="1"/>
  <c r="D18" i="1"/>
  <c r="E18" i="1"/>
  <c r="D74" i="1"/>
  <c r="E74" i="1"/>
  <c r="D40" i="1"/>
  <c r="E40" i="1"/>
  <c r="D78" i="1"/>
  <c r="E78" i="1"/>
  <c r="E8" i="1"/>
  <c r="D8" i="1"/>
  <c r="G8" i="1" s="1"/>
  <c r="J9" i="1"/>
  <c r="J10" i="1"/>
  <c r="J13" i="1"/>
  <c r="J14" i="1"/>
  <c r="J19" i="1"/>
  <c r="J12" i="1"/>
  <c r="J22" i="1"/>
  <c r="J24" i="1"/>
  <c r="J25" i="1"/>
  <c r="J26" i="1"/>
  <c r="J16" i="1"/>
  <c r="J28" i="1"/>
  <c r="J15" i="1"/>
  <c r="J33" i="1"/>
  <c r="J37" i="1"/>
  <c r="J21" i="1"/>
  <c r="J20" i="1"/>
  <c r="J43" i="1"/>
  <c r="J11" i="1"/>
  <c r="J44" i="1"/>
  <c r="J45" i="1"/>
  <c r="J76" i="1"/>
  <c r="J47" i="1"/>
  <c r="J49" i="1"/>
  <c r="J51" i="1"/>
  <c r="J52" i="1"/>
  <c r="J53" i="1"/>
  <c r="J56" i="1"/>
  <c r="J55" i="1"/>
  <c r="J58" i="1"/>
  <c r="J59" i="1"/>
  <c r="J60" i="1"/>
  <c r="J61" i="1"/>
  <c r="J63" i="1"/>
  <c r="J64" i="1"/>
  <c r="J30" i="1"/>
  <c r="J39" i="1"/>
  <c r="J67" i="1"/>
  <c r="J50" i="1"/>
  <c r="J68" i="1"/>
  <c r="J54" i="1"/>
  <c r="J70" i="1"/>
  <c r="J73" i="1"/>
  <c r="J72" i="1"/>
  <c r="J71" i="1"/>
  <c r="J18" i="1"/>
  <c r="J74" i="1"/>
  <c r="J40" i="1"/>
  <c r="J78" i="1"/>
  <c r="J8" i="1"/>
  <c r="F12" i="6" l="1"/>
  <c r="F8" i="3"/>
  <c r="G8" i="3"/>
  <c r="F10" i="2"/>
  <c r="G10" i="2"/>
  <c r="F11" i="2"/>
  <c r="G11" i="2"/>
  <c r="F16" i="5"/>
  <c r="F11" i="5"/>
  <c r="F9" i="5"/>
  <c r="F13" i="5"/>
  <c r="F10" i="5"/>
  <c r="G76" i="1"/>
  <c r="F76" i="1" l="1"/>
  <c r="H76" i="1"/>
  <c r="I76" i="1" s="1"/>
  <c r="H78" i="1"/>
  <c r="G78" i="1"/>
  <c r="H40" i="1"/>
  <c r="G40" i="1"/>
  <c r="H53" i="2"/>
  <c r="G53" i="2"/>
  <c r="H74" i="1"/>
  <c r="G74" i="1"/>
  <c r="H18" i="1"/>
  <c r="G18" i="1"/>
  <c r="H71" i="1"/>
  <c r="H72" i="1"/>
  <c r="H73" i="1"/>
  <c r="G73" i="1"/>
  <c r="H70" i="1"/>
  <c r="G70" i="1"/>
  <c r="H68" i="1"/>
  <c r="F68" i="1"/>
  <c r="H67" i="1"/>
  <c r="G67" i="1"/>
  <c r="H39" i="1"/>
  <c r="G39" i="1"/>
  <c r="H60" i="1"/>
  <c r="G60" i="1"/>
  <c r="H52" i="1"/>
  <c r="G52" i="1"/>
  <c r="H49" i="1"/>
  <c r="H52" i="2"/>
  <c r="G52" i="2"/>
  <c r="H48" i="2"/>
  <c r="G48" i="2"/>
  <c r="H46" i="2"/>
  <c r="G46" i="2"/>
  <c r="H44" i="2"/>
  <c r="H39" i="2"/>
  <c r="G39" i="2"/>
  <c r="I53" i="2" l="1"/>
  <c r="F49" i="1"/>
  <c r="F72" i="1"/>
  <c r="G49" i="1"/>
  <c r="I49" i="1" s="1"/>
  <c r="I78" i="1"/>
  <c r="F71" i="1"/>
  <c r="I39" i="1"/>
  <c r="F78" i="1"/>
  <c r="I40" i="1"/>
  <c r="F40" i="1"/>
  <c r="I74" i="1"/>
  <c r="I18" i="1"/>
  <c r="G71" i="1"/>
  <c r="I71" i="1" s="1"/>
  <c r="G72" i="1"/>
  <c r="I72" i="1" s="1"/>
  <c r="I73" i="1"/>
  <c r="F73" i="1"/>
  <c r="I70" i="1"/>
  <c r="G68" i="1"/>
  <c r="I68" i="1" s="1"/>
  <c r="F67" i="1"/>
  <c r="I67" i="1"/>
  <c r="I60" i="1"/>
  <c r="I52" i="1"/>
  <c r="F74" i="1"/>
  <c r="F18" i="1"/>
  <c r="F70" i="1"/>
  <c r="F39" i="1"/>
  <c r="F60" i="1"/>
  <c r="F52" i="1"/>
  <c r="I52" i="2"/>
  <c r="I48" i="2"/>
  <c r="I39" i="2"/>
  <c r="G44" i="2"/>
  <c r="I44" i="2" s="1"/>
  <c r="I46" i="2"/>
  <c r="H20" i="2" l="1"/>
  <c r="G20" i="2"/>
  <c r="I20" i="2" l="1"/>
  <c r="H36" i="2"/>
  <c r="G36" i="2"/>
  <c r="H33" i="2"/>
  <c r="G33" i="2"/>
  <c r="H50" i="2"/>
  <c r="G50" i="2"/>
  <c r="H17" i="2"/>
  <c r="G17" i="2"/>
  <c r="H18" i="2"/>
  <c r="G18" i="2"/>
  <c r="H28" i="2"/>
  <c r="G28" i="2"/>
  <c r="H19" i="7"/>
  <c r="G19" i="7"/>
  <c r="H18" i="7"/>
  <c r="G18" i="7"/>
  <c r="H25" i="3"/>
  <c r="G25" i="3"/>
  <c r="H24" i="3"/>
  <c r="G24" i="3"/>
  <c r="H9" i="3"/>
  <c r="G9" i="3"/>
  <c r="H20" i="1"/>
  <c r="G20" i="1"/>
  <c r="H16" i="5"/>
  <c r="G16" i="5"/>
  <c r="H33" i="1"/>
  <c r="G33" i="1"/>
  <c r="H16" i="1"/>
  <c r="G16" i="1"/>
  <c r="H54" i="1"/>
  <c r="G54" i="1"/>
  <c r="H56" i="1"/>
  <c r="G56" i="1"/>
  <c r="H30" i="1"/>
  <c r="G30" i="1"/>
  <c r="H55" i="1"/>
  <c r="G55" i="1"/>
  <c r="G26" i="1"/>
  <c r="H37" i="1"/>
  <c r="G37" i="1"/>
  <c r="H63" i="1"/>
  <c r="G63" i="1"/>
  <c r="H11" i="1"/>
  <c r="G11" i="1"/>
  <c r="H15" i="1"/>
  <c r="G15" i="1"/>
  <c r="G22" i="1"/>
  <c r="H25" i="1"/>
  <c r="G25" i="1"/>
  <c r="H50" i="1"/>
  <c r="G50" i="1"/>
  <c r="I18" i="7" l="1"/>
  <c r="I19" i="7"/>
  <c r="I25" i="3"/>
  <c r="I24" i="3"/>
  <c r="I20" i="1"/>
  <c r="I16" i="5"/>
  <c r="I33" i="2"/>
  <c r="I36" i="2"/>
  <c r="I50" i="2"/>
  <c r="I17" i="2"/>
  <c r="I18" i="2"/>
  <c r="I28" i="2"/>
  <c r="I9" i="3"/>
  <c r="F20" i="1"/>
  <c r="I16" i="1"/>
  <c r="F22" i="1"/>
  <c r="F26" i="1"/>
  <c r="I30" i="1"/>
  <c r="F50" i="1"/>
  <c r="H22" i="1"/>
  <c r="I22" i="1" s="1"/>
  <c r="F63" i="1"/>
  <c r="H26" i="1"/>
  <c r="I26" i="1" s="1"/>
  <c r="I33" i="1"/>
  <c r="I54" i="1"/>
  <c r="I56" i="1"/>
  <c r="I55" i="1"/>
  <c r="I37" i="1"/>
  <c r="I63" i="1"/>
  <c r="I11" i="1"/>
  <c r="I15" i="1"/>
  <c r="I25" i="1"/>
  <c r="I50" i="1"/>
  <c r="F33" i="1"/>
  <c r="F16" i="1"/>
  <c r="F54" i="1"/>
  <c r="F56" i="1"/>
  <c r="F30" i="1"/>
  <c r="F55" i="1"/>
  <c r="F37" i="1"/>
  <c r="F11" i="1"/>
  <c r="F15" i="1"/>
  <c r="F25" i="1"/>
  <c r="H47" i="2"/>
  <c r="G47" i="2"/>
  <c r="H38" i="2"/>
  <c r="G38" i="2"/>
  <c r="H8" i="2"/>
  <c r="H41" i="2"/>
  <c r="G41" i="2"/>
  <c r="H23" i="2"/>
  <c r="G23" i="2"/>
  <c r="H43" i="1"/>
  <c r="H24" i="2"/>
  <c r="H37" i="2"/>
  <c r="G37" i="2"/>
  <c r="G35" i="2"/>
  <c r="G22" i="2"/>
  <c r="H14" i="1"/>
  <c r="G14" i="1"/>
  <c r="H24" i="1"/>
  <c r="G24" i="1"/>
  <c r="H45" i="1"/>
  <c r="I47" i="2" l="1"/>
  <c r="G8" i="2"/>
  <c r="I8" i="2" s="1"/>
  <c r="I38" i="2"/>
  <c r="I37" i="2"/>
  <c r="I41" i="2"/>
  <c r="G24" i="2"/>
  <c r="I24" i="2" s="1"/>
  <c r="F45" i="1"/>
  <c r="F43" i="1"/>
  <c r="H22" i="2"/>
  <c r="I22" i="2" s="1"/>
  <c r="H35" i="2"/>
  <c r="I35" i="2" s="1"/>
  <c r="H11" i="2"/>
  <c r="I11" i="2" s="1"/>
  <c r="I24" i="1"/>
  <c r="G43" i="1"/>
  <c r="I43" i="1" s="1"/>
  <c r="I23" i="2"/>
  <c r="G45" i="1"/>
  <c r="I45" i="1" s="1"/>
  <c r="F24" i="1"/>
  <c r="I14" i="1"/>
  <c r="F14" i="1"/>
  <c r="H14" i="3"/>
  <c r="G14" i="3"/>
  <c r="I14" i="3" l="1"/>
  <c r="H11" i="7"/>
  <c r="G11" i="7"/>
  <c r="H13" i="7"/>
  <c r="G13" i="7"/>
  <c r="H13" i="3"/>
  <c r="G13" i="3"/>
  <c r="H16" i="3"/>
  <c r="G16" i="3"/>
  <c r="H18" i="3"/>
  <c r="G18" i="3"/>
  <c r="H22" i="3"/>
  <c r="G22" i="3"/>
  <c r="H17" i="3"/>
  <c r="G17" i="3"/>
  <c r="H15" i="3"/>
  <c r="H14" i="2"/>
  <c r="G14" i="2"/>
  <c r="H32" i="2"/>
  <c r="G32" i="2"/>
  <c r="H19" i="2"/>
  <c r="G19" i="2"/>
  <c r="H31" i="2"/>
  <c r="G31" i="2"/>
  <c r="H45" i="2"/>
  <c r="G45" i="2"/>
  <c r="H15" i="2"/>
  <c r="G15" i="2"/>
  <c r="H12" i="2"/>
  <c r="G12" i="2"/>
  <c r="H10" i="2"/>
  <c r="H15" i="5"/>
  <c r="G15" i="5"/>
  <c r="H10" i="5"/>
  <c r="G10" i="5"/>
  <c r="H47" i="1"/>
  <c r="G47" i="1"/>
  <c r="H51" i="1"/>
  <c r="G51" i="1"/>
  <c r="H59" i="1"/>
  <c r="G59" i="1"/>
  <c r="H44" i="1"/>
  <c r="G44" i="1"/>
  <c r="H28" i="1"/>
  <c r="G28" i="1"/>
  <c r="H61" i="1"/>
  <c r="G61" i="1"/>
  <c r="H8" i="1"/>
  <c r="H12" i="1"/>
  <c r="G12" i="1"/>
  <c r="H13" i="1"/>
  <c r="G13" i="1"/>
  <c r="H19" i="1"/>
  <c r="G19" i="1"/>
  <c r="H53" i="1"/>
  <c r="I13" i="7" l="1"/>
  <c r="I12" i="1"/>
  <c r="I11" i="7"/>
  <c r="I8" i="1"/>
  <c r="I51" i="1"/>
  <c r="I13" i="3"/>
  <c r="I16" i="3"/>
  <c r="G15" i="3"/>
  <c r="I15" i="3" s="1"/>
  <c r="I47" i="1"/>
  <c r="I10" i="5"/>
  <c r="I15" i="5"/>
  <c r="I18" i="3"/>
  <c r="I22" i="3"/>
  <c r="I17" i="3"/>
  <c r="I15" i="2"/>
  <c r="I12" i="2"/>
  <c r="I19" i="2"/>
  <c r="I32" i="2"/>
  <c r="I14" i="2"/>
  <c r="I10" i="2"/>
  <c r="I31" i="2"/>
  <c r="I45" i="2"/>
  <c r="F47" i="1"/>
  <c r="F59" i="1"/>
  <c r="I59" i="1"/>
  <c r="I44" i="1"/>
  <c r="I28" i="1"/>
  <c r="I61" i="1"/>
  <c r="I13" i="1"/>
  <c r="I19" i="1"/>
  <c r="F53" i="1"/>
  <c r="F51" i="1"/>
  <c r="F44" i="1"/>
  <c r="F28" i="1"/>
  <c r="F61" i="1"/>
  <c r="F8" i="1"/>
  <c r="F12" i="1"/>
  <c r="F13" i="1"/>
  <c r="F19" i="1"/>
  <c r="G53" i="1"/>
  <c r="I53" i="1" s="1"/>
  <c r="H9" i="7"/>
  <c r="G9" i="7"/>
  <c r="H10" i="7"/>
  <c r="H8" i="7"/>
  <c r="H12" i="7"/>
  <c r="G12" i="7"/>
  <c r="H11" i="3"/>
  <c r="G11" i="3"/>
  <c r="H23" i="3"/>
  <c r="G23" i="3"/>
  <c r="H8" i="3"/>
  <c r="H19" i="3"/>
  <c r="H10" i="3"/>
  <c r="G10" i="3"/>
  <c r="H21" i="2"/>
  <c r="G21" i="2"/>
  <c r="H13" i="2"/>
  <c r="H43" i="2"/>
  <c r="G43" i="2"/>
  <c r="H9" i="2"/>
  <c r="H29" i="2"/>
  <c r="G29" i="2"/>
  <c r="H13" i="6"/>
  <c r="G13" i="6"/>
  <c r="H12" i="6"/>
  <c r="G12" i="6"/>
  <c r="H9" i="6"/>
  <c r="G9" i="6"/>
  <c r="H8" i="6"/>
  <c r="G8" i="6"/>
  <c r="H11" i="5"/>
  <c r="G11" i="5"/>
  <c r="H9" i="5"/>
  <c r="H8" i="5"/>
  <c r="G8" i="5"/>
  <c r="H13" i="5"/>
  <c r="G13" i="5"/>
  <c r="I9" i="6" l="1"/>
  <c r="F8" i="7"/>
  <c r="I8" i="7"/>
  <c r="I12" i="7"/>
  <c r="I9" i="7"/>
  <c r="G10" i="7"/>
  <c r="I10" i="7" s="1"/>
  <c r="I11" i="3"/>
  <c r="G19" i="3"/>
  <c r="I19" i="3" s="1"/>
  <c r="I10" i="3"/>
  <c r="I8" i="3"/>
  <c r="I13" i="6"/>
  <c r="I9" i="5"/>
  <c r="I23" i="3"/>
  <c r="I9" i="2"/>
  <c r="I43" i="2"/>
  <c r="G13" i="2"/>
  <c r="I13" i="2" s="1"/>
  <c r="I29" i="2"/>
  <c r="F9" i="2"/>
  <c r="I21" i="2"/>
  <c r="F8" i="6"/>
  <c r="I12" i="6"/>
  <c r="I8" i="6"/>
  <c r="I13" i="5"/>
  <c r="I8" i="5"/>
  <c r="F8" i="5"/>
  <c r="I11" i="5"/>
  <c r="F11" i="3"/>
  <c r="H58" i="1" l="1"/>
  <c r="H9" i="1"/>
  <c r="I9" i="1" l="1"/>
  <c r="F58" i="1"/>
  <c r="G58" i="1"/>
  <c r="I58" i="1" s="1"/>
  <c r="F9" i="1"/>
  <c r="H21" i="1" l="1"/>
  <c r="G21" i="1"/>
  <c r="H10" i="1"/>
  <c r="G10" i="1"/>
  <c r="H64" i="1"/>
  <c r="G64" i="1"/>
  <c r="I64" i="1" l="1"/>
  <c r="I10" i="1"/>
  <c r="I21" i="1"/>
  <c r="F21" i="1"/>
  <c r="F10" i="1"/>
  <c r="F64" i="1"/>
</calcChain>
</file>

<file path=xl/sharedStrings.xml><?xml version="1.0" encoding="utf-8"?>
<sst xmlns="http://schemas.openxmlformats.org/spreadsheetml/2006/main" count="662" uniqueCount="307">
  <si>
    <t>CAVALIER</t>
  </si>
  <si>
    <t>TOTAL</t>
  </si>
  <si>
    <t>Concours N° 1</t>
  </si>
  <si>
    <t>Concours N° 2</t>
  </si>
  <si>
    <t>Concours N° 3</t>
  </si>
  <si>
    <t>Concours N° 4</t>
  </si>
  <si>
    <t>Concours N° 5</t>
  </si>
  <si>
    <t>Concours N° 6</t>
  </si>
  <si>
    <t>Concours N° 7</t>
  </si>
  <si>
    <t>Concours N° 8</t>
  </si>
  <si>
    <t>Concours N° 9</t>
  </si>
  <si>
    <t>(*)</t>
  </si>
  <si>
    <t>Reprise</t>
  </si>
  <si>
    <t>Participat°</t>
  </si>
  <si>
    <t>CHEVAL</t>
  </si>
  <si>
    <t>Total des 5 meilleurs résultats (en nombre de points attribués) de la saison</t>
  </si>
  <si>
    <t>TOTAL Challenge Dressage 2017 (*)</t>
  </si>
  <si>
    <t>TOTAL Concours 2017</t>
  </si>
  <si>
    <t>Hatrival 23.04.17</t>
  </si>
  <si>
    <t>Bettange 14.05.17</t>
  </si>
  <si>
    <t>Nantimont 25.05.17</t>
  </si>
  <si>
    <t>Bastogne 25.06.17</t>
  </si>
  <si>
    <t>Bougnimont 23.07.17</t>
  </si>
  <si>
    <t>Bièvre 06.08.17</t>
  </si>
  <si>
    <t>Frenois 15.08.17</t>
  </si>
  <si>
    <t>Marbehan 27.08.17</t>
  </si>
  <si>
    <t>Clairefontaine 15.10.17</t>
  </si>
  <si>
    <t>CHALLENGE - NIVEAU 0 - CHEVAUX</t>
  </si>
  <si>
    <t>CHALLENGE - NIVEAU 0 - PONEYS</t>
  </si>
  <si>
    <t>CHALLENGE - NIVEAU 1 - PONEYS</t>
  </si>
  <si>
    <t>CHALLENGE - NIVEAU 1 - CHEVAUX</t>
  </si>
  <si>
    <t>CHALLENGE - NIVEAU 2</t>
  </si>
  <si>
    <t>CHALLENGE - NIVEAU 3</t>
  </si>
  <si>
    <t>Calimero D’awenne</t>
  </si>
  <si>
    <t>Cartouche De Narcimont</t>
  </si>
  <si>
    <t>Elbow Grease Dew-drop</t>
  </si>
  <si>
    <t>Royal Axe</t>
  </si>
  <si>
    <t>Pas trop tôt de Hurtebise</t>
  </si>
  <si>
    <t>Dova</t>
  </si>
  <si>
    <t>Carko Blofagnu Z</t>
  </si>
  <si>
    <t>Zorba</t>
  </si>
  <si>
    <t>Enjoy</t>
  </si>
  <si>
    <t>Alaska</t>
  </si>
  <si>
    <t>Gladys Chemin de la Forge</t>
  </si>
  <si>
    <t>Lady</t>
  </si>
  <si>
    <t>Ph-karlan Barada</t>
  </si>
  <si>
    <t>Nico</t>
  </si>
  <si>
    <t>Fleur</t>
  </si>
  <si>
    <t>Nabuco Du Thier A L Eau</t>
  </si>
  <si>
    <t>Armaguedon de la Forge</t>
  </si>
  <si>
    <t>Estanossa</t>
  </si>
  <si>
    <t>temao de raygades</t>
  </si>
  <si>
    <t>Ilona van de Vaddenhoek</t>
  </si>
  <si>
    <t>Destination Unko</t>
  </si>
  <si>
    <t>Becky Du Gue</t>
  </si>
  <si>
    <t>Biarritz de l’Auditeur</t>
  </si>
  <si>
    <t>Max</t>
  </si>
  <si>
    <t>Sire des Lambetiennes</t>
  </si>
  <si>
    <t>Karayn Du Troleu Z</t>
  </si>
  <si>
    <t>Spirit</t>
  </si>
  <si>
    <t>Fantasy du Grand Routheux</t>
  </si>
  <si>
    <t>Sir Zamiro Des Quatre As</t>
  </si>
  <si>
    <t>Elvis de Doria</t>
  </si>
  <si>
    <t>Cashemire De Deminche</t>
  </si>
  <si>
    <t>Stitch des Corais</t>
  </si>
  <si>
    <t>Flash Me du petit Vivier</t>
  </si>
  <si>
    <t>Rainbow</t>
  </si>
  <si>
    <t>UshuaÏa De Jochri</t>
  </si>
  <si>
    <t>Kentucky De Tilia</t>
  </si>
  <si>
    <t>Furie de Renival</t>
  </si>
  <si>
    <t>Colourful Dew-Drop</t>
  </si>
  <si>
    <t>Attila De La Chavee</t>
  </si>
  <si>
    <t>Bambolina</t>
  </si>
  <si>
    <t>King-Corrado</t>
  </si>
  <si>
    <t>%</t>
  </si>
  <si>
    <t>Pénélope</t>
  </si>
  <si>
    <t>Itivia Hall</t>
  </si>
  <si>
    <t>Kastar du Cache Pot</t>
  </si>
  <si>
    <t>Collignon Nina</t>
  </si>
  <si>
    <t>Cocktail's Wax</t>
  </si>
  <si>
    <t>Labare Auriane</t>
  </si>
  <si>
    <t>Feeling de la Viree Au Ve</t>
  </si>
  <si>
    <t>Firstina de la Malasude</t>
  </si>
  <si>
    <t>Rase Sophie</t>
  </si>
  <si>
    <t>Thinnes Diane</t>
  </si>
  <si>
    <t>Caro 73</t>
  </si>
  <si>
    <t>Apollo</t>
  </si>
  <si>
    <t>Hoffmann Jil</t>
  </si>
  <si>
    <t>Crépin Charlotte</t>
  </si>
  <si>
    <t>Dries William</t>
  </si>
  <si>
    <t>Courty Colleen</t>
  </si>
  <si>
    <t>Vanosbeeck Elodie</t>
  </si>
  <si>
    <t>Baerten Anne-Marie</t>
  </si>
  <si>
    <t>Delaey Mazarine</t>
  </si>
  <si>
    <t>Jamme Emilie</t>
  </si>
  <si>
    <t>Briel Violette</t>
  </si>
  <si>
    <t>Legros Louise</t>
  </si>
  <si>
    <t>Dasnois Marine</t>
  </si>
  <si>
    <t>Anselme Christelle</t>
  </si>
  <si>
    <t>Koener Pauline</t>
  </si>
  <si>
    <t>Cerckel Ingrid</t>
  </si>
  <si>
    <t>Charlier-Pens Pascale</t>
  </si>
  <si>
    <t>Moes Yena</t>
  </si>
  <si>
    <t>De Wachter Alice</t>
  </si>
  <si>
    <t>Noul Noémie</t>
  </si>
  <si>
    <t>Lhaut Sébastien</t>
  </si>
  <si>
    <t>De Wachter Jade</t>
  </si>
  <si>
    <t>Beaujean Shannon</t>
  </si>
  <si>
    <t>Konik20</t>
  </si>
  <si>
    <t>Maes Saskia</t>
  </si>
  <si>
    <t>Schmitz Mélanie</t>
  </si>
  <si>
    <t>Henneaux Mathilde</t>
  </si>
  <si>
    <t>Ansay Anne-Catherine</t>
  </si>
  <si>
    <t>Iacopetta Alice</t>
  </si>
  <si>
    <t>Magotiaux Catherine</t>
  </si>
  <si>
    <t>Leeuws Julie</t>
  </si>
  <si>
    <t>Lebrun Kathleen</t>
  </si>
  <si>
    <t>Poncin Nathalie</t>
  </si>
  <si>
    <t>De Wachter Emma</t>
  </si>
  <si>
    <t>Hotton Florence</t>
  </si>
  <si>
    <t>Milard Laure</t>
  </si>
  <si>
    <t xml:space="preserve">Iannuzzi Ysaline </t>
  </si>
  <si>
    <t xml:space="preserve">Keller Lyne </t>
  </si>
  <si>
    <t xml:space="preserve">De Jonghe Emilie </t>
  </si>
  <si>
    <t xml:space="preserve">Ponsard Pauline </t>
  </si>
  <si>
    <t xml:space="preserve">Gengler Emy </t>
  </si>
  <si>
    <t xml:space="preserve">Cleymans Francine </t>
  </si>
  <si>
    <t xml:space="preserve">Samain Laurie </t>
  </si>
  <si>
    <t xml:space="preserve">Beckers Gaëlle </t>
  </si>
  <si>
    <t xml:space="preserve">Fissers Tiffany </t>
  </si>
  <si>
    <t xml:space="preserve">Weijers Marieke </t>
  </si>
  <si>
    <t xml:space="preserve">Deruelle Guillaume </t>
  </si>
  <si>
    <t xml:space="preserve">Lejeune Melissandre </t>
  </si>
  <si>
    <t>Baps Marie-France</t>
  </si>
  <si>
    <t>Lucky Charm</t>
  </si>
  <si>
    <t>Dehu Charlotte</t>
  </si>
  <si>
    <t>Lili Vendetta</t>
  </si>
  <si>
    <t>Schoumacher Laura</t>
  </si>
  <si>
    <t>Flashdama</t>
  </si>
  <si>
    <t>Quenza</t>
  </si>
  <si>
    <t>Peiffer Caroline</t>
  </si>
  <si>
    <t>Wanlin Stéphanie</t>
  </si>
  <si>
    <t>Forever</t>
  </si>
  <si>
    <t>Leyder Manon</t>
  </si>
  <si>
    <t>Tienus K</t>
  </si>
  <si>
    <t>Deworme Lucie</t>
  </si>
  <si>
    <t>Sayan Equitao</t>
  </si>
  <si>
    <t>Bozet Clémence</t>
  </si>
  <si>
    <t>Tarras Du Jonckeu</t>
  </si>
  <si>
    <t>Natina</t>
  </si>
  <si>
    <t>Geronimo Star Van Oudenho</t>
  </si>
  <si>
    <t>Prophetie</t>
  </si>
  <si>
    <t>Bugatti</t>
  </si>
  <si>
    <t>Lipton</t>
  </si>
  <si>
    <t>Mauro</t>
  </si>
  <si>
    <t>Esmeralda Chemin de la Fo</t>
  </si>
  <si>
    <t>Himalaya chemin de la for</t>
  </si>
  <si>
    <t>Joly-boy</t>
  </si>
  <si>
    <t>Don Pedro</t>
  </si>
  <si>
    <t>Féline</t>
  </si>
  <si>
    <t>Quinby</t>
  </si>
  <si>
    <t>Electra G.i.h.</t>
  </si>
  <si>
    <t>Crochet Manon</t>
  </si>
  <si>
    <t>Mary Aaron</t>
  </si>
  <si>
    <t>Rochet Lea</t>
  </si>
  <si>
    <t>Stadtfeld Laura</t>
  </si>
  <si>
    <t>Thiry Elodie</t>
  </si>
  <si>
    <t>Arnould Luna</t>
  </si>
  <si>
    <t>Willemet Sandrine</t>
  </si>
  <si>
    <t>Lazzari Mathilde</t>
  </si>
  <si>
    <t>Machado Mya</t>
  </si>
  <si>
    <t>Guerinckx Lena</t>
  </si>
  <si>
    <t>Peereboom Marloes</t>
  </si>
  <si>
    <t>Hamon Vanille</t>
  </si>
  <si>
    <t>Becquet Eleonore</t>
  </si>
  <si>
    <t>Santa Fee</t>
  </si>
  <si>
    <t>Solifer</t>
  </si>
  <si>
    <t>Camel Du Bagnon</t>
  </si>
  <si>
    <t>Anselme Vinciane</t>
  </si>
  <si>
    <t>Lambert Geraldine</t>
  </si>
  <si>
    <t>Frippiat Anne</t>
  </si>
  <si>
    <t>Reflex de Virton</t>
  </si>
  <si>
    <t>Perrot Daisy</t>
  </si>
  <si>
    <t>Taylor Des Quatre Chemins</t>
  </si>
  <si>
    <t>Lambert Géraldine</t>
  </si>
  <si>
    <t>Fonck Alice</t>
  </si>
  <si>
    <t>Didot Pauline</t>
  </si>
  <si>
    <t>Kuzko</t>
  </si>
  <si>
    <t>Syne Amélie</t>
  </si>
  <si>
    <t>Chanelle Du Buisseret</t>
  </si>
  <si>
    <t>Lebeau Maureen</t>
  </si>
  <si>
    <t>Farentino De Florbecq</t>
  </si>
  <si>
    <t>Graisse Anais</t>
  </si>
  <si>
    <t>Noon Rej</t>
  </si>
  <si>
    <t>Ponsard Camille</t>
  </si>
  <si>
    <t>Champagne du Houssoit</t>
  </si>
  <si>
    <t>Moyenne Concours</t>
  </si>
  <si>
    <t>PONEY</t>
  </si>
  <si>
    <t xml:space="preserve"> </t>
  </si>
  <si>
    <t>Blaky Petit Mesnil</t>
  </si>
  <si>
    <t>Ric Rac Du Val De Salm</t>
  </si>
  <si>
    <t>Wiebke</t>
  </si>
  <si>
    <t>Lindy</t>
  </si>
  <si>
    <t>Moncousin Marine</t>
  </si>
  <si>
    <t>Voledia</t>
  </si>
  <si>
    <t xml:space="preserve">Bel Argent </t>
  </si>
  <si>
    <t>Do It De La Californie</t>
  </si>
  <si>
    <t>Leroy Fanny</t>
  </si>
  <si>
    <t>Poos Lucas</t>
  </si>
  <si>
    <t>Fenomeno du Hameau</t>
  </si>
  <si>
    <t>Cadans</t>
  </si>
  <si>
    <t>Elsa Chemin De La Forge</t>
  </si>
  <si>
    <t>Sunset Hit Des 4 Vents Z</t>
  </si>
  <si>
    <t>Nevada</t>
  </si>
  <si>
    <t>Babouche</t>
  </si>
  <si>
    <t>Regal de Rostenne</t>
  </si>
  <si>
    <t>Alpha</t>
  </si>
  <si>
    <t>Flicka</t>
  </si>
  <si>
    <t>Prince</t>
  </si>
  <si>
    <t>Folgada</t>
  </si>
  <si>
    <t>Marjolein van de Reynaerthoeve</t>
  </si>
  <si>
    <t>Lily</t>
  </si>
  <si>
    <t>Henrotin Caroline</t>
  </si>
  <si>
    <t>Deworme Julie</t>
  </si>
  <si>
    <t>Marquebreucq Emilie</t>
  </si>
  <si>
    <t>Bihain Celine</t>
  </si>
  <si>
    <t>Capart Heloise</t>
  </si>
  <si>
    <t>Denis Laura</t>
  </si>
  <si>
    <t>Hamon Arthur</t>
  </si>
  <si>
    <t>Bechet Fanny</t>
  </si>
  <si>
    <t>Peeters Florence</t>
  </si>
  <si>
    <t>Palizeul Marie</t>
  </si>
  <si>
    <t>Simon Aurélien</t>
  </si>
  <si>
    <t>Tordeur Kimberley</t>
  </si>
  <si>
    <t>Bougard Charlotte</t>
  </si>
  <si>
    <t>Zimmer Soline</t>
  </si>
  <si>
    <t>Beko du Perreon</t>
  </si>
  <si>
    <t>Brichard Christine</t>
  </si>
  <si>
    <t>Ruccianno Du Gite</t>
  </si>
  <si>
    <t>Denis Maureen</t>
  </si>
  <si>
    <t>Micky</t>
  </si>
  <si>
    <t>Jacquet Emilie</t>
  </si>
  <si>
    <t>Davaine Kevin</t>
  </si>
  <si>
    <t>At-Nasiz</t>
  </si>
  <si>
    <t>Zafiro CX</t>
  </si>
  <si>
    <t>Steffen Maelle</t>
  </si>
  <si>
    <t>Esola-o.m.</t>
  </si>
  <si>
    <t>Tallier Sophie</t>
  </si>
  <si>
    <t>Enjoy Du DoÈre</t>
  </si>
  <si>
    <t>Elbow Grease Dew-Drop</t>
  </si>
  <si>
    <t>Francq Julia</t>
  </si>
  <si>
    <t>Clearman O.n</t>
  </si>
  <si>
    <t>Gracioso Dew-Drop</t>
  </si>
  <si>
    <t>Hubert Céline</t>
  </si>
  <si>
    <t>Dakota du Vieux Chene</t>
  </si>
  <si>
    <t>Pollard Frédérique</t>
  </si>
  <si>
    <t>Perle</t>
  </si>
  <si>
    <t>Havelange Alix</t>
  </si>
  <si>
    <t>Kalimero van Essene</t>
  </si>
  <si>
    <t>Dupont Célia</t>
  </si>
  <si>
    <t>Prince du Valdarol</t>
  </si>
  <si>
    <t>Vandenbosch Pauline</t>
  </si>
  <si>
    <t>Amigo</t>
  </si>
  <si>
    <t>Guerlot Léonie</t>
  </si>
  <si>
    <t>Narcos Z</t>
  </si>
  <si>
    <t>Passage vers le Niveau 1</t>
  </si>
  <si>
    <t>Falcon De Beausemont</t>
  </si>
  <si>
    <t>Esmeralda Chemin de la Forge</t>
  </si>
  <si>
    <t>Tonerre</t>
  </si>
  <si>
    <t>Breuskin Pauline</t>
  </si>
  <si>
    <t>Apache</t>
  </si>
  <si>
    <t>Marques Lena</t>
  </si>
  <si>
    <t>Galaxie des Moites Fontaines</t>
  </si>
  <si>
    <t>Calypso</t>
  </si>
  <si>
    <t>Diepstraten Laure</t>
  </si>
  <si>
    <t>Asterhof's Amazing Martino</t>
  </si>
  <si>
    <t>Leyder Justine</t>
  </si>
  <si>
    <t>Abricot Monceau</t>
  </si>
  <si>
    <t>Kinard Caroline</t>
  </si>
  <si>
    <t>Twister de Virton</t>
  </si>
  <si>
    <t>Braun Nora</t>
  </si>
  <si>
    <t>Hoffmann Marie</t>
  </si>
  <si>
    <t>Gamaliel</t>
  </si>
  <si>
    <t>Javaux Chloé</t>
  </si>
  <si>
    <t>Etoile des longs prés</t>
  </si>
  <si>
    <t>Lambinet Amélie</t>
  </si>
  <si>
    <t>Onne</t>
  </si>
  <si>
    <t>Lejeune Mélissandre</t>
  </si>
  <si>
    <t>Esteban</t>
  </si>
  <si>
    <t>Théatre Hortense</t>
  </si>
  <si>
    <t>Collard Elsa</t>
  </si>
  <si>
    <t>Utopia de Talma</t>
  </si>
  <si>
    <t>Dewez Sarah</t>
  </si>
  <si>
    <t>O\'ryan De L\'aubier</t>
  </si>
  <si>
    <t>Mahin Pauline</t>
  </si>
  <si>
    <t xml:space="preserve">Glorieuse O.m </t>
  </si>
  <si>
    <t>Rochet Léa</t>
  </si>
  <si>
    <t>Geronimo Star Van Oudenhove</t>
  </si>
  <si>
    <t>E-fersandro De La Malasude</t>
  </si>
  <si>
    <t>Bastin Anne-Laure</t>
  </si>
  <si>
    <t>Albatros Van De Performing Stables</t>
  </si>
  <si>
    <t>Baudouin Fabienne</t>
  </si>
  <si>
    <t>Elanor Special D</t>
  </si>
  <si>
    <t>Herta</t>
  </si>
  <si>
    <t>Demassue Suzon</t>
  </si>
  <si>
    <t>Feron Juliette</t>
  </si>
  <si>
    <t>Haga Van Het Welthof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</si>
</sst>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9"/>
      <color indexed="8"/>
      <name val="Calibri"/>
      <family val="2"/>
    </font>
    <font>
      <b/>
      <sz val="9"/>
      <color theme="1"/>
      <name val="Calibri"/>
      <family val="2"/>
    </font>
    <font>
      <b/>
      <u/>
      <sz val="9"/>
      <color theme="3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i/>
      <sz val="9"/>
      <color theme="1"/>
      <name val="Calibri"/>
      <family val="2"/>
    </font>
    <font>
      <i/>
      <sz val="9"/>
      <name val="Calibri"/>
      <family val="2"/>
    </font>
    <font>
      <i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6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6" borderId="1" xfId="0" applyFont="1" applyFill="1" applyBorder="1"/>
    <xf numFmtId="3" fontId="11" fillId="6" borderId="1" xfId="0" applyNumberFormat="1" applyFont="1" applyFill="1" applyBorder="1" applyAlignment="1">
      <alignment horizontal="right" vertical="center"/>
    </xf>
    <xf numFmtId="10" fontId="11" fillId="6" borderId="1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0" fontId="5" fillId="4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5"/>
  <sheetViews>
    <sheetView zoomScaleNormal="100" workbookViewId="0">
      <selection activeCell="A17" sqref="A17:XFD17"/>
    </sheetView>
  </sheetViews>
  <sheetFormatPr defaultColWidth="11.44140625" defaultRowHeight="12.75" customHeight="1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6" style="6" customWidth="1"/>
    <col min="5" max="5" width="7.88671875" style="6" customWidth="1"/>
    <col min="6" max="6" width="5.109375" style="6" customWidth="1"/>
    <col min="7" max="7" width="6" style="6" customWidth="1"/>
    <col min="8" max="8" width="7.88671875" style="6" customWidth="1"/>
    <col min="9" max="9" width="5.109375" style="6" customWidth="1"/>
    <col min="10" max="10" width="8.77734375" style="28" customWidth="1"/>
    <col min="11" max="11" width="1.77734375" style="6" customWidth="1"/>
    <col min="12" max="13" width="8.6640625" style="5" customWidth="1"/>
    <col min="14" max="37" width="8.6640625" style="6" customWidth="1"/>
    <col min="38" max="38" width="8.6640625" style="7" customWidth="1"/>
    <col min="39" max="46" width="21.6640625" style="6" customWidth="1"/>
    <col min="47" max="84" width="21.6640625" style="8" customWidth="1"/>
    <col min="85" max="16384" width="11.44140625" style="8"/>
  </cols>
  <sheetData>
    <row r="1" spans="1:46" ht="12" x14ac:dyDescent="0.3">
      <c r="B1" s="3" t="s">
        <v>28</v>
      </c>
    </row>
    <row r="3" spans="1:46" ht="12" x14ac:dyDescent="0.3">
      <c r="B3" s="9" t="s">
        <v>11</v>
      </c>
      <c r="C3" s="1" t="s">
        <v>15</v>
      </c>
    </row>
    <row r="5" spans="1:46" s="7" customFormat="1" ht="12.75" customHeight="1" x14ac:dyDescent="0.3">
      <c r="A5" s="10"/>
      <c r="B5" s="47" t="s">
        <v>0</v>
      </c>
      <c r="C5" s="47" t="s">
        <v>197</v>
      </c>
      <c r="D5" s="64" t="s">
        <v>17</v>
      </c>
      <c r="E5" s="65"/>
      <c r="F5" s="66"/>
      <c r="G5" s="70" t="s">
        <v>16</v>
      </c>
      <c r="H5" s="71"/>
      <c r="I5" s="72"/>
      <c r="J5" s="62" t="s">
        <v>196</v>
      </c>
      <c r="L5" s="53" t="s">
        <v>2</v>
      </c>
      <c r="M5" s="54"/>
      <c r="N5" s="55"/>
      <c r="O5" s="49" t="s">
        <v>3</v>
      </c>
      <c r="P5" s="49"/>
      <c r="Q5" s="50"/>
      <c r="R5" s="51" t="s">
        <v>4</v>
      </c>
      <c r="S5" s="51"/>
      <c r="T5" s="52"/>
      <c r="U5" s="49" t="s">
        <v>5</v>
      </c>
      <c r="V5" s="49"/>
      <c r="W5" s="50"/>
      <c r="X5" s="51" t="s">
        <v>6</v>
      </c>
      <c r="Y5" s="51"/>
      <c r="Z5" s="52"/>
      <c r="AA5" s="49" t="s">
        <v>7</v>
      </c>
      <c r="AB5" s="49"/>
      <c r="AC5" s="50"/>
      <c r="AD5" s="51" t="s">
        <v>8</v>
      </c>
      <c r="AE5" s="51"/>
      <c r="AF5" s="52"/>
      <c r="AG5" s="49" t="s">
        <v>9</v>
      </c>
      <c r="AH5" s="49"/>
      <c r="AI5" s="50"/>
      <c r="AJ5" s="51" t="s">
        <v>10</v>
      </c>
      <c r="AK5" s="51"/>
      <c r="AL5" s="52"/>
    </row>
    <row r="6" spans="1:46" s="7" customFormat="1" ht="12" customHeight="1" x14ac:dyDescent="0.3">
      <c r="A6" s="10"/>
      <c r="B6" s="47"/>
      <c r="C6" s="47"/>
      <c r="D6" s="67"/>
      <c r="E6" s="68"/>
      <c r="F6" s="69"/>
      <c r="G6" s="73"/>
      <c r="H6" s="74"/>
      <c r="I6" s="75"/>
      <c r="J6" s="63"/>
      <c r="L6" s="56" t="s">
        <v>18</v>
      </c>
      <c r="M6" s="57"/>
      <c r="N6" s="58"/>
      <c r="O6" s="49" t="s">
        <v>19</v>
      </c>
      <c r="P6" s="49"/>
      <c r="Q6" s="50"/>
      <c r="R6" s="56" t="s">
        <v>20</v>
      </c>
      <c r="S6" s="57"/>
      <c r="T6" s="58"/>
      <c r="U6" s="59" t="s">
        <v>21</v>
      </c>
      <c r="V6" s="60"/>
      <c r="W6" s="61"/>
      <c r="X6" s="56" t="s">
        <v>22</v>
      </c>
      <c r="Y6" s="57"/>
      <c r="Z6" s="58"/>
      <c r="AA6" s="59" t="s">
        <v>23</v>
      </c>
      <c r="AB6" s="60"/>
      <c r="AC6" s="61"/>
      <c r="AD6" s="56" t="s">
        <v>24</v>
      </c>
      <c r="AE6" s="57"/>
      <c r="AF6" s="58"/>
      <c r="AG6" s="59" t="s">
        <v>25</v>
      </c>
      <c r="AH6" s="60"/>
      <c r="AI6" s="61"/>
      <c r="AJ6" s="76" t="s">
        <v>26</v>
      </c>
      <c r="AK6" s="76"/>
      <c r="AL6" s="77"/>
    </row>
    <row r="7" spans="1:46" s="7" customFormat="1" ht="12" x14ac:dyDescent="0.3">
      <c r="A7" s="10"/>
      <c r="B7" s="48"/>
      <c r="C7" s="48"/>
      <c r="D7" s="15" t="s">
        <v>12</v>
      </c>
      <c r="E7" s="16" t="s">
        <v>13</v>
      </c>
      <c r="F7" s="16" t="s">
        <v>1</v>
      </c>
      <c r="G7" s="32" t="s">
        <v>12</v>
      </c>
      <c r="H7" s="33" t="s">
        <v>13</v>
      </c>
      <c r="I7" s="33" t="s">
        <v>1</v>
      </c>
      <c r="J7" s="30" t="s">
        <v>74</v>
      </c>
      <c r="L7" s="22" t="s">
        <v>12</v>
      </c>
      <c r="M7" s="23" t="s">
        <v>74</v>
      </c>
      <c r="N7" s="12" t="s">
        <v>13</v>
      </c>
      <c r="O7" s="21" t="s">
        <v>12</v>
      </c>
      <c r="P7" s="25" t="s">
        <v>74</v>
      </c>
      <c r="Q7" s="14" t="s">
        <v>13</v>
      </c>
      <c r="R7" s="22" t="s">
        <v>12</v>
      </c>
      <c r="S7" s="26" t="s">
        <v>74</v>
      </c>
      <c r="T7" s="12" t="s">
        <v>13</v>
      </c>
      <c r="U7" s="21" t="s">
        <v>12</v>
      </c>
      <c r="V7" s="29" t="s">
        <v>74</v>
      </c>
      <c r="W7" s="14" t="s">
        <v>13</v>
      </c>
      <c r="X7" s="36" t="s">
        <v>12</v>
      </c>
      <c r="Y7" s="36" t="s">
        <v>74</v>
      </c>
      <c r="Z7" s="12" t="s">
        <v>13</v>
      </c>
      <c r="AA7" s="35" t="s">
        <v>12</v>
      </c>
      <c r="AB7" s="35" t="s">
        <v>74</v>
      </c>
      <c r="AC7" s="14" t="s">
        <v>13</v>
      </c>
      <c r="AD7" s="36" t="s">
        <v>12</v>
      </c>
      <c r="AE7" s="36" t="s">
        <v>74</v>
      </c>
      <c r="AF7" s="12" t="s">
        <v>13</v>
      </c>
      <c r="AG7" s="35" t="s">
        <v>12</v>
      </c>
      <c r="AH7" s="35" t="s">
        <v>74</v>
      </c>
      <c r="AI7" s="14" t="s">
        <v>13</v>
      </c>
      <c r="AJ7" s="36" t="s">
        <v>12</v>
      </c>
      <c r="AK7" s="36" t="s">
        <v>74</v>
      </c>
      <c r="AL7" s="12" t="s">
        <v>13</v>
      </c>
    </row>
    <row r="8" spans="1:46" ht="12" x14ac:dyDescent="0.25">
      <c r="B8" s="17" t="s">
        <v>103</v>
      </c>
      <c r="C8" s="17" t="s">
        <v>35</v>
      </c>
      <c r="D8" s="20">
        <f t="shared" ref="D8:D14" si="0">L8+O8+R8+U8+X8+AA8+AD8+AG8+AJ8</f>
        <v>103</v>
      </c>
      <c r="E8" s="20">
        <f t="shared" ref="E8:E14" si="1">N8+Q8+T8+W8+Z8+AC8+AF8+AI8+AL8</f>
        <v>5</v>
      </c>
      <c r="F8" s="20">
        <f t="shared" ref="F8:F14" si="2">D8+E8</f>
        <v>108</v>
      </c>
      <c r="G8" s="34">
        <f>D8</f>
        <v>103</v>
      </c>
      <c r="H8" s="34">
        <f>E8</f>
        <v>5</v>
      </c>
      <c r="I8" s="34">
        <f t="shared" ref="I8:I14" si="3">G8+H8</f>
        <v>108</v>
      </c>
      <c r="J8" s="31">
        <f t="shared" ref="J8:J14" si="4">AVERAGE(M8,P8,S8,V8,Y8,AB8,AE8,AH8,AK8)</f>
        <v>0.6540760000000001</v>
      </c>
      <c r="L8" s="18">
        <v>21</v>
      </c>
      <c r="M8" s="24">
        <v>0.66852</v>
      </c>
      <c r="N8" s="18">
        <v>1</v>
      </c>
      <c r="O8" s="19">
        <v>21</v>
      </c>
      <c r="P8" s="27">
        <v>0.64629999999999999</v>
      </c>
      <c r="Q8" s="19">
        <v>1</v>
      </c>
      <c r="R8" s="18">
        <v>19</v>
      </c>
      <c r="S8" s="24">
        <v>0.65185000000000004</v>
      </c>
      <c r="T8" s="18">
        <v>1</v>
      </c>
      <c r="U8" s="19">
        <v>21</v>
      </c>
      <c r="V8" s="27">
        <v>0.65741000000000005</v>
      </c>
      <c r="W8" s="19">
        <v>1</v>
      </c>
      <c r="X8" s="18">
        <v>21</v>
      </c>
      <c r="Y8" s="24">
        <v>0.64629999999999999</v>
      </c>
      <c r="Z8" s="18">
        <v>1</v>
      </c>
      <c r="AA8" s="19"/>
      <c r="AB8" s="27"/>
      <c r="AC8" s="19"/>
      <c r="AD8" s="18"/>
      <c r="AE8" s="24"/>
      <c r="AF8" s="18"/>
      <c r="AG8" s="19"/>
      <c r="AH8" s="27"/>
      <c r="AI8" s="19"/>
      <c r="AJ8" s="18"/>
      <c r="AK8" s="24"/>
      <c r="AL8" s="18"/>
      <c r="AR8" s="8"/>
      <c r="AS8" s="8"/>
      <c r="AT8" s="8"/>
    </row>
    <row r="9" spans="1:46" ht="12" x14ac:dyDescent="0.25">
      <c r="B9" s="17" t="s">
        <v>105</v>
      </c>
      <c r="C9" s="17" t="s">
        <v>34</v>
      </c>
      <c r="D9" s="20">
        <f t="shared" si="0"/>
        <v>113</v>
      </c>
      <c r="E9" s="20">
        <f t="shared" si="1"/>
        <v>6</v>
      </c>
      <c r="F9" s="20">
        <f t="shared" si="2"/>
        <v>119</v>
      </c>
      <c r="G9" s="34">
        <f>D9-AD9</f>
        <v>95</v>
      </c>
      <c r="H9" s="34">
        <f t="shared" ref="H9:H14" si="5">E9</f>
        <v>6</v>
      </c>
      <c r="I9" s="34">
        <f t="shared" si="3"/>
        <v>101</v>
      </c>
      <c r="J9" s="31">
        <f t="shared" si="4"/>
        <v>0.60544833333333326</v>
      </c>
      <c r="L9" s="18">
        <v>18</v>
      </c>
      <c r="M9" s="24">
        <v>0.58889000000000002</v>
      </c>
      <c r="N9" s="18">
        <v>1</v>
      </c>
      <c r="O9" s="19">
        <v>19</v>
      </c>
      <c r="P9" s="27">
        <v>0.60370000000000001</v>
      </c>
      <c r="Q9" s="19">
        <v>1</v>
      </c>
      <c r="R9" s="18">
        <v>18</v>
      </c>
      <c r="S9" s="24">
        <v>0.61667000000000005</v>
      </c>
      <c r="T9" s="18">
        <v>1</v>
      </c>
      <c r="U9" s="19">
        <v>19</v>
      </c>
      <c r="V9" s="27">
        <v>0.61480999999999997</v>
      </c>
      <c r="W9" s="19">
        <v>1</v>
      </c>
      <c r="X9" s="18"/>
      <c r="Y9" s="24"/>
      <c r="Z9" s="18"/>
      <c r="AA9" s="19">
        <v>21</v>
      </c>
      <c r="AB9" s="27">
        <v>0.62241000000000002</v>
      </c>
      <c r="AC9" s="19">
        <v>1</v>
      </c>
      <c r="AD9" s="18">
        <v>18</v>
      </c>
      <c r="AE9" s="24">
        <v>0.58621000000000001</v>
      </c>
      <c r="AF9" s="18">
        <v>1</v>
      </c>
      <c r="AG9" s="19"/>
      <c r="AH9" s="27"/>
      <c r="AI9" s="19"/>
      <c r="AJ9" s="18"/>
      <c r="AK9" s="24"/>
      <c r="AL9" s="18"/>
      <c r="AR9" s="8"/>
      <c r="AS9" s="8"/>
      <c r="AT9" s="8"/>
    </row>
    <row r="10" spans="1:46" ht="12" x14ac:dyDescent="0.25">
      <c r="B10" s="17" t="s">
        <v>147</v>
      </c>
      <c r="C10" s="17" t="s">
        <v>148</v>
      </c>
      <c r="D10" s="20">
        <f t="shared" si="0"/>
        <v>78</v>
      </c>
      <c r="E10" s="20">
        <f t="shared" si="1"/>
        <v>4</v>
      </c>
      <c r="F10" s="20">
        <f t="shared" si="2"/>
        <v>82</v>
      </c>
      <c r="G10" s="34">
        <f>D10</f>
        <v>78</v>
      </c>
      <c r="H10" s="34">
        <f t="shared" si="5"/>
        <v>4</v>
      </c>
      <c r="I10" s="34">
        <f t="shared" si="3"/>
        <v>82</v>
      </c>
      <c r="J10" s="31">
        <f t="shared" si="4"/>
        <v>0.63202500000000006</v>
      </c>
      <c r="L10" s="18"/>
      <c r="M10" s="18"/>
      <c r="N10" s="18"/>
      <c r="O10" s="19"/>
      <c r="P10" s="27"/>
      <c r="Q10" s="19"/>
      <c r="R10" s="18">
        <v>21</v>
      </c>
      <c r="S10" s="24">
        <v>0.66666999999999998</v>
      </c>
      <c r="T10" s="18">
        <v>1</v>
      </c>
      <c r="U10" s="19"/>
      <c r="V10" s="27"/>
      <c r="W10" s="19"/>
      <c r="X10" s="18">
        <v>19</v>
      </c>
      <c r="Y10" s="24">
        <v>0.64073999999999998</v>
      </c>
      <c r="Z10" s="18">
        <v>1</v>
      </c>
      <c r="AA10" s="19">
        <v>19</v>
      </c>
      <c r="AB10" s="27">
        <v>0.61724000000000001</v>
      </c>
      <c r="AC10" s="19">
        <v>1</v>
      </c>
      <c r="AD10" s="18">
        <v>19</v>
      </c>
      <c r="AE10" s="24">
        <v>0.60345000000000004</v>
      </c>
      <c r="AF10" s="18">
        <v>1</v>
      </c>
      <c r="AG10" s="19"/>
      <c r="AH10" s="27"/>
      <c r="AI10" s="19"/>
      <c r="AJ10" s="18"/>
      <c r="AK10" s="24"/>
      <c r="AL10" s="18"/>
      <c r="AR10" s="8"/>
      <c r="AS10" s="8"/>
      <c r="AT10" s="8"/>
    </row>
    <row r="11" spans="1:46" ht="12" x14ac:dyDescent="0.25">
      <c r="B11" s="17" t="s">
        <v>145</v>
      </c>
      <c r="C11" s="17" t="s">
        <v>146</v>
      </c>
      <c r="D11" s="20">
        <f t="shared" si="0"/>
        <v>35</v>
      </c>
      <c r="E11" s="20">
        <f t="shared" si="1"/>
        <v>2</v>
      </c>
      <c r="F11" s="20">
        <f t="shared" si="2"/>
        <v>37</v>
      </c>
      <c r="G11" s="34">
        <f>D11</f>
        <v>35</v>
      </c>
      <c r="H11" s="34">
        <f t="shared" si="5"/>
        <v>2</v>
      </c>
      <c r="I11" s="34">
        <f t="shared" si="3"/>
        <v>37</v>
      </c>
      <c r="J11" s="31">
        <f t="shared" si="4"/>
        <v>0.60740499999999997</v>
      </c>
      <c r="L11" s="18"/>
      <c r="M11" s="18"/>
      <c r="N11" s="18"/>
      <c r="O11" s="19"/>
      <c r="P11" s="27"/>
      <c r="Q11" s="19"/>
      <c r="R11" s="18">
        <v>17</v>
      </c>
      <c r="S11" s="24">
        <v>0.58333000000000002</v>
      </c>
      <c r="T11" s="18">
        <v>1</v>
      </c>
      <c r="U11" s="19"/>
      <c r="V11" s="27"/>
      <c r="W11" s="19"/>
      <c r="X11" s="18">
        <v>18</v>
      </c>
      <c r="Y11" s="24">
        <v>0.63148000000000004</v>
      </c>
      <c r="Z11" s="18">
        <v>1</v>
      </c>
      <c r="AA11" s="19"/>
      <c r="AB11" s="27"/>
      <c r="AC11" s="19"/>
      <c r="AD11" s="18"/>
      <c r="AE11" s="24"/>
      <c r="AF11" s="18"/>
      <c r="AG11" s="19"/>
      <c r="AH11" s="27"/>
      <c r="AI11" s="19"/>
      <c r="AJ11" s="18"/>
      <c r="AK11" s="24"/>
      <c r="AL11" s="18"/>
      <c r="AR11" s="8"/>
      <c r="AS11" s="8"/>
      <c r="AT11" s="8"/>
    </row>
    <row r="12" spans="1:46" ht="12" x14ac:dyDescent="0.25">
      <c r="B12" s="17" t="s">
        <v>106</v>
      </c>
      <c r="C12" s="17" t="s">
        <v>252</v>
      </c>
      <c r="D12" s="20">
        <f t="shared" si="0"/>
        <v>21</v>
      </c>
      <c r="E12" s="20">
        <f t="shared" si="1"/>
        <v>1</v>
      </c>
      <c r="F12" s="20">
        <f t="shared" si="2"/>
        <v>22</v>
      </c>
      <c r="G12" s="34">
        <f>D12</f>
        <v>21</v>
      </c>
      <c r="H12" s="34">
        <f t="shared" si="5"/>
        <v>1</v>
      </c>
      <c r="I12" s="34">
        <f t="shared" si="3"/>
        <v>22</v>
      </c>
      <c r="J12" s="31">
        <f t="shared" si="4"/>
        <v>0.66034000000000004</v>
      </c>
      <c r="L12" s="18"/>
      <c r="M12" s="18"/>
      <c r="N12" s="18"/>
      <c r="O12" s="19"/>
      <c r="P12" s="27"/>
      <c r="Q12" s="19"/>
      <c r="R12" s="18"/>
      <c r="S12" s="24"/>
      <c r="T12" s="18"/>
      <c r="U12" s="19"/>
      <c r="V12" s="27"/>
      <c r="W12" s="19"/>
      <c r="X12" s="18"/>
      <c r="Y12" s="24"/>
      <c r="Z12" s="18"/>
      <c r="AA12" s="19"/>
      <c r="AB12" s="27"/>
      <c r="AC12" s="19"/>
      <c r="AD12" s="18">
        <v>21</v>
      </c>
      <c r="AE12" s="24">
        <v>0.66034000000000004</v>
      </c>
      <c r="AF12" s="18">
        <v>1</v>
      </c>
      <c r="AG12" s="19"/>
      <c r="AH12" s="27"/>
      <c r="AI12" s="19"/>
      <c r="AJ12" s="18"/>
      <c r="AK12" s="24"/>
      <c r="AL12" s="18"/>
      <c r="AR12" s="8"/>
      <c r="AS12" s="8"/>
      <c r="AT12" s="8"/>
    </row>
    <row r="13" spans="1:46" ht="12" x14ac:dyDescent="0.25">
      <c r="B13" s="17" t="s">
        <v>104</v>
      </c>
      <c r="C13" s="17" t="s">
        <v>33</v>
      </c>
      <c r="D13" s="20">
        <f t="shared" si="0"/>
        <v>19</v>
      </c>
      <c r="E13" s="20">
        <f t="shared" si="1"/>
        <v>1</v>
      </c>
      <c r="F13" s="20">
        <f t="shared" si="2"/>
        <v>20</v>
      </c>
      <c r="G13" s="34">
        <f>D13</f>
        <v>19</v>
      </c>
      <c r="H13" s="34">
        <f t="shared" si="5"/>
        <v>1</v>
      </c>
      <c r="I13" s="34">
        <f t="shared" si="3"/>
        <v>20</v>
      </c>
      <c r="J13" s="31">
        <f t="shared" si="4"/>
        <v>0.59074000000000004</v>
      </c>
      <c r="L13" s="18">
        <v>19</v>
      </c>
      <c r="M13" s="24">
        <v>0.59074000000000004</v>
      </c>
      <c r="N13" s="18">
        <v>1</v>
      </c>
      <c r="O13" s="19"/>
      <c r="P13" s="27"/>
      <c r="Q13" s="19"/>
      <c r="R13" s="18"/>
      <c r="S13" s="24"/>
      <c r="T13" s="18"/>
      <c r="U13" s="19"/>
      <c r="V13" s="27"/>
      <c r="W13" s="19"/>
      <c r="X13" s="18"/>
      <c r="Y13" s="24"/>
      <c r="Z13" s="18"/>
      <c r="AA13" s="19"/>
      <c r="AB13" s="27"/>
      <c r="AC13" s="19"/>
      <c r="AD13" s="18"/>
      <c r="AE13" s="24"/>
      <c r="AF13" s="18"/>
      <c r="AG13" s="19"/>
      <c r="AH13" s="27"/>
      <c r="AI13" s="19"/>
      <c r="AJ13" s="18"/>
      <c r="AK13" s="24"/>
      <c r="AL13" s="18"/>
      <c r="AR13" s="8"/>
      <c r="AS13" s="8"/>
      <c r="AT13" s="8"/>
    </row>
    <row r="14" spans="1:46" ht="12" x14ac:dyDescent="0.25">
      <c r="B14" s="17" t="s">
        <v>147</v>
      </c>
      <c r="C14" s="17" t="s">
        <v>268</v>
      </c>
      <c r="D14" s="20">
        <f t="shared" si="0"/>
        <v>18</v>
      </c>
      <c r="E14" s="20">
        <f t="shared" si="1"/>
        <v>1</v>
      </c>
      <c r="F14" s="20">
        <f t="shared" si="2"/>
        <v>19</v>
      </c>
      <c r="G14" s="34">
        <f>D14</f>
        <v>18</v>
      </c>
      <c r="H14" s="34">
        <f t="shared" si="5"/>
        <v>1</v>
      </c>
      <c r="I14" s="34">
        <f t="shared" si="3"/>
        <v>19</v>
      </c>
      <c r="J14" s="31">
        <f t="shared" si="4"/>
        <v>0.60862000000000005</v>
      </c>
      <c r="L14" s="18"/>
      <c r="M14" s="18"/>
      <c r="N14" s="18"/>
      <c r="O14" s="19"/>
      <c r="P14" s="27"/>
      <c r="Q14" s="19"/>
      <c r="R14" s="18"/>
      <c r="S14" s="24"/>
      <c r="T14" s="18"/>
      <c r="U14" s="19"/>
      <c r="V14" s="27"/>
      <c r="W14" s="19"/>
      <c r="X14" s="18"/>
      <c r="Y14" s="24"/>
      <c r="Z14" s="18"/>
      <c r="AA14" s="19">
        <v>18</v>
      </c>
      <c r="AB14" s="27">
        <v>0.60862000000000005</v>
      </c>
      <c r="AC14" s="19">
        <v>1</v>
      </c>
      <c r="AD14" s="18"/>
      <c r="AE14" s="24"/>
      <c r="AF14" s="18"/>
      <c r="AG14" s="19"/>
      <c r="AH14" s="27"/>
      <c r="AI14" s="19"/>
      <c r="AJ14" s="18"/>
      <c r="AK14" s="24"/>
      <c r="AL14" s="18"/>
      <c r="AR14" s="8"/>
      <c r="AS14" s="8"/>
      <c r="AT14" s="8"/>
    </row>
    <row r="15" spans="1:46" ht="12" x14ac:dyDescent="0.25">
      <c r="B15" s="17"/>
      <c r="C15" s="17"/>
      <c r="D15" s="20">
        <f t="shared" ref="D15:D16" si="6">L15+O15+R15+U15+X15+AA15+AD15+AG15+AJ15</f>
        <v>0</v>
      </c>
      <c r="E15" s="20">
        <f t="shared" ref="E15:E16" si="7">N15+Q15+T15+W15+Z15+AC15+AF15+AI15+AL15</f>
        <v>0</v>
      </c>
      <c r="F15" s="20">
        <f t="shared" ref="F15:F16" si="8">D15+E15</f>
        <v>0</v>
      </c>
      <c r="G15" s="34">
        <f t="shared" ref="G15:H15" si="9">D15</f>
        <v>0</v>
      </c>
      <c r="H15" s="34">
        <f t="shared" si="9"/>
        <v>0</v>
      </c>
      <c r="I15" s="34">
        <f t="shared" ref="I15" si="10">G15+H15</f>
        <v>0</v>
      </c>
      <c r="J15" s="31" t="e">
        <f t="shared" ref="J15:J16" si="11">AVERAGE(M15,P15,S15,V15,Y15,AB15,AE15,AH15,AK15)</f>
        <v>#DIV/0!</v>
      </c>
      <c r="L15" s="18"/>
      <c r="M15" s="18"/>
      <c r="N15" s="18"/>
      <c r="O15" s="19"/>
      <c r="P15" s="27"/>
      <c r="Q15" s="19"/>
      <c r="R15" s="18"/>
      <c r="S15" s="24"/>
      <c r="T15" s="18"/>
      <c r="U15" s="19"/>
      <c r="V15" s="27"/>
      <c r="W15" s="19"/>
      <c r="X15" s="18"/>
      <c r="Y15" s="24"/>
      <c r="Z15" s="18"/>
      <c r="AA15" s="19"/>
      <c r="AB15" s="27"/>
      <c r="AC15" s="19"/>
      <c r="AD15" s="18"/>
      <c r="AE15" s="24"/>
      <c r="AF15" s="18"/>
      <c r="AG15" s="19"/>
      <c r="AH15" s="27"/>
      <c r="AI15" s="19"/>
      <c r="AJ15" s="18"/>
      <c r="AK15" s="24"/>
      <c r="AL15" s="18"/>
      <c r="AR15" s="8"/>
      <c r="AS15" s="8"/>
      <c r="AT15" s="8"/>
    </row>
    <row r="16" spans="1:46" ht="12" x14ac:dyDescent="0.25">
      <c r="B16" s="17"/>
      <c r="C16" s="17"/>
      <c r="D16" s="20">
        <f t="shared" si="6"/>
        <v>0</v>
      </c>
      <c r="E16" s="20">
        <f t="shared" si="7"/>
        <v>0</v>
      </c>
      <c r="F16" s="20">
        <f t="shared" si="8"/>
        <v>0</v>
      </c>
      <c r="G16" s="34">
        <f t="shared" ref="G16" si="12">D16</f>
        <v>0</v>
      </c>
      <c r="H16" s="34">
        <f t="shared" ref="H16" si="13">E16</f>
        <v>0</v>
      </c>
      <c r="I16" s="34">
        <f t="shared" ref="I16" si="14">G16+H16</f>
        <v>0</v>
      </c>
      <c r="J16" s="31" t="e">
        <f t="shared" si="11"/>
        <v>#DIV/0!</v>
      </c>
      <c r="L16" s="18"/>
      <c r="M16" s="18"/>
      <c r="N16" s="18"/>
      <c r="O16" s="19"/>
      <c r="P16" s="27"/>
      <c r="Q16" s="19"/>
      <c r="R16" s="18"/>
      <c r="S16" s="24"/>
      <c r="T16" s="18"/>
      <c r="U16" s="19"/>
      <c r="V16" s="27"/>
      <c r="W16" s="19"/>
      <c r="X16" s="18"/>
      <c r="Y16" s="24"/>
      <c r="Z16" s="18"/>
      <c r="AA16" s="19"/>
      <c r="AB16" s="27"/>
      <c r="AC16" s="19"/>
      <c r="AD16" s="18"/>
      <c r="AE16" s="24"/>
      <c r="AF16" s="18"/>
      <c r="AG16" s="19"/>
      <c r="AH16" s="27"/>
      <c r="AI16" s="19"/>
      <c r="AJ16" s="18"/>
      <c r="AK16" s="24"/>
      <c r="AL16" s="18"/>
      <c r="AR16" s="8"/>
      <c r="AS16" s="8"/>
      <c r="AT16" s="8"/>
    </row>
    <row r="17" spans="10:16" ht="12" x14ac:dyDescent="0.3">
      <c r="P17" s="28"/>
    </row>
    <row r="18" spans="10:16" ht="12" x14ac:dyDescent="0.3"/>
    <row r="19" spans="10:16" ht="12" x14ac:dyDescent="0.3">
      <c r="J19" s="46"/>
    </row>
    <row r="20" spans="10:16" ht="12" x14ac:dyDescent="0.3">
      <c r="J20" s="46"/>
    </row>
    <row r="21" spans="10:16" ht="12" x14ac:dyDescent="0.3"/>
    <row r="22" spans="10:16" ht="12" x14ac:dyDescent="0.3"/>
    <row r="23" spans="10:16" ht="12" x14ac:dyDescent="0.3"/>
    <row r="24" spans="10:16" ht="12" x14ac:dyDescent="0.3"/>
    <row r="25" spans="10:16" ht="12" x14ac:dyDescent="0.3"/>
    <row r="26" spans="10:16" ht="12" x14ac:dyDescent="0.3"/>
    <row r="27" spans="10:16" ht="12" x14ac:dyDescent="0.3"/>
    <row r="28" spans="10:16" ht="12" x14ac:dyDescent="0.3"/>
    <row r="29" spans="10:16" ht="12" x14ac:dyDescent="0.3"/>
    <row r="30" spans="10:16" ht="12" x14ac:dyDescent="0.3"/>
    <row r="31" spans="10:16" ht="12" x14ac:dyDescent="0.3"/>
    <row r="32" spans="10:16" ht="12" x14ac:dyDescent="0.3"/>
    <row r="33" ht="12" x14ac:dyDescent="0.3"/>
    <row r="34" ht="12" x14ac:dyDescent="0.3"/>
    <row r="35" ht="12" x14ac:dyDescent="0.3"/>
    <row r="36" ht="12" x14ac:dyDescent="0.3"/>
    <row r="37" ht="12" x14ac:dyDescent="0.3"/>
    <row r="38" ht="12" x14ac:dyDescent="0.3"/>
    <row r="39" ht="12" x14ac:dyDescent="0.3"/>
    <row r="40" ht="12" x14ac:dyDescent="0.3"/>
    <row r="41" ht="12" x14ac:dyDescent="0.3"/>
    <row r="42" ht="12" x14ac:dyDescent="0.3"/>
    <row r="43" ht="12" x14ac:dyDescent="0.3"/>
    <row r="44" ht="12" x14ac:dyDescent="0.3"/>
    <row r="45" ht="12" x14ac:dyDescent="0.3"/>
    <row r="46" ht="12" x14ac:dyDescent="0.3"/>
    <row r="47" ht="12" x14ac:dyDescent="0.3"/>
    <row r="48" ht="12" x14ac:dyDescent="0.3"/>
    <row r="49" ht="12" x14ac:dyDescent="0.3"/>
    <row r="50" ht="12" x14ac:dyDescent="0.3"/>
    <row r="51" ht="12" x14ac:dyDescent="0.3"/>
    <row r="52" ht="12" x14ac:dyDescent="0.3"/>
    <row r="53" ht="12" x14ac:dyDescent="0.3"/>
    <row r="54" ht="12" x14ac:dyDescent="0.3"/>
    <row r="55" ht="12" x14ac:dyDescent="0.3"/>
    <row r="56" ht="12" x14ac:dyDescent="0.3"/>
    <row r="57" ht="12" x14ac:dyDescent="0.3"/>
    <row r="58" ht="12" x14ac:dyDescent="0.3"/>
    <row r="59" ht="12" x14ac:dyDescent="0.3"/>
    <row r="60" ht="12" x14ac:dyDescent="0.3"/>
    <row r="61" ht="12" x14ac:dyDescent="0.3"/>
    <row r="62" ht="12" x14ac:dyDescent="0.3"/>
    <row r="63" ht="12" x14ac:dyDescent="0.3"/>
    <row r="64" ht="12" x14ac:dyDescent="0.3"/>
    <row r="65" ht="12" x14ac:dyDescent="0.3"/>
    <row r="66" ht="12" x14ac:dyDescent="0.3"/>
    <row r="67" ht="12" x14ac:dyDescent="0.3"/>
    <row r="68" ht="12" x14ac:dyDescent="0.3"/>
    <row r="69" ht="12" x14ac:dyDescent="0.3"/>
    <row r="70" ht="12" x14ac:dyDescent="0.3"/>
    <row r="71" ht="12" x14ac:dyDescent="0.3"/>
    <row r="72" ht="12" x14ac:dyDescent="0.3"/>
    <row r="73" ht="12" x14ac:dyDescent="0.3"/>
    <row r="74" ht="12" x14ac:dyDescent="0.3"/>
    <row r="75" ht="12" x14ac:dyDescent="0.3"/>
    <row r="76" ht="12" x14ac:dyDescent="0.3"/>
    <row r="77" ht="12" x14ac:dyDescent="0.3"/>
    <row r="78" ht="12" x14ac:dyDescent="0.3"/>
    <row r="79" ht="12" x14ac:dyDescent="0.3"/>
    <row r="80" ht="12" x14ac:dyDescent="0.3"/>
    <row r="81" ht="12" x14ac:dyDescent="0.3"/>
    <row r="82" ht="12" x14ac:dyDescent="0.3"/>
    <row r="83" ht="12" x14ac:dyDescent="0.3"/>
    <row r="84" ht="12" x14ac:dyDescent="0.3"/>
    <row r="85" ht="12" x14ac:dyDescent="0.3"/>
  </sheetData>
  <sortState ref="A8:AT14">
    <sortCondition descending="1" ref="I8:I14"/>
  </sortState>
  <mergeCells count="23">
    <mergeCell ref="AG6:AI6"/>
    <mergeCell ref="AJ6:AL6"/>
    <mergeCell ref="AG5:AI5"/>
    <mergeCell ref="AJ5:AL5"/>
    <mergeCell ref="X5:Z5"/>
    <mergeCell ref="AA5:AC5"/>
    <mergeCell ref="AD5:AF5"/>
    <mergeCell ref="X6:Z6"/>
    <mergeCell ref="AA6:AC6"/>
    <mergeCell ref="AD6:AF6"/>
    <mergeCell ref="B5:B7"/>
    <mergeCell ref="C5:C7"/>
    <mergeCell ref="O5:Q5"/>
    <mergeCell ref="R5:T5"/>
    <mergeCell ref="U5:W5"/>
    <mergeCell ref="L5:N5"/>
    <mergeCell ref="L6:N6"/>
    <mergeCell ref="O6:Q6"/>
    <mergeCell ref="R6:T6"/>
    <mergeCell ref="U6:W6"/>
    <mergeCell ref="J5:J6"/>
    <mergeCell ref="D5:F6"/>
    <mergeCell ref="G5:I6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78"/>
  <sheetViews>
    <sheetView topLeftCell="A73" zoomScaleNormal="100" workbookViewId="0">
      <selection activeCell="A79" sqref="A79:XFD79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52.109375" style="4" bestFit="1" customWidth="1"/>
    <col min="4" max="4" width="6" style="6" bestFit="1" customWidth="1"/>
    <col min="5" max="5" width="7.88671875" style="6" bestFit="1" customWidth="1"/>
    <col min="6" max="6" width="5.109375" style="6" bestFit="1" customWidth="1"/>
    <col min="7" max="7" width="6" style="6" bestFit="1" customWidth="1"/>
    <col min="8" max="8" width="7.88671875" style="6" bestFit="1" customWidth="1"/>
    <col min="9" max="9" width="5.109375" style="6" bestFit="1" customWidth="1"/>
    <col min="10" max="10" width="14.21875" style="28" bestFit="1" customWidth="1"/>
    <col min="11" max="11" width="1.77734375" style="6" hidden="1" customWidth="1"/>
    <col min="12" max="12" width="6" style="5" bestFit="1" customWidth="1"/>
    <col min="13" max="13" width="5.5546875" style="5" bestFit="1" customWidth="1"/>
    <col min="14" max="14" width="7.88671875" style="6" bestFit="1" customWidth="1"/>
    <col min="15" max="15" width="6" style="6" bestFit="1" customWidth="1"/>
    <col min="16" max="16" width="5.5546875" style="6" bestFit="1" customWidth="1"/>
    <col min="17" max="17" width="7.88671875" style="6" bestFit="1" customWidth="1"/>
    <col min="18" max="18" width="6" style="6" bestFit="1" customWidth="1"/>
    <col min="19" max="19" width="5.5546875" style="6" bestFit="1" customWidth="1"/>
    <col min="20" max="20" width="7.88671875" style="6" bestFit="1" customWidth="1"/>
    <col min="21" max="22" width="6" style="6" bestFit="1" customWidth="1"/>
    <col min="23" max="23" width="7.88671875" style="6" bestFit="1" customWidth="1"/>
    <col min="24" max="24" width="6" style="6" bestFit="1" customWidth="1"/>
    <col min="25" max="25" width="5.5546875" style="6" bestFit="1" customWidth="1"/>
    <col min="26" max="26" width="7.88671875" style="6" bestFit="1" customWidth="1"/>
    <col min="27" max="27" width="6" style="6" bestFit="1" customWidth="1"/>
    <col min="28" max="28" width="5.5546875" style="6" bestFit="1" customWidth="1"/>
    <col min="29" max="29" width="7.88671875" style="6" bestFit="1" customWidth="1"/>
    <col min="30" max="30" width="6" style="6" bestFit="1" customWidth="1"/>
    <col min="31" max="37" width="8.6640625" style="6" customWidth="1"/>
    <col min="38" max="38" width="8.6640625" style="7" customWidth="1"/>
    <col min="39" max="46" width="21.6640625" style="6" customWidth="1"/>
    <col min="47" max="84" width="21.6640625" style="8" customWidth="1"/>
    <col min="85" max="16384" width="11.44140625" style="8"/>
  </cols>
  <sheetData>
    <row r="1" spans="1:46" x14ac:dyDescent="0.3">
      <c r="B1" s="3" t="s">
        <v>27</v>
      </c>
    </row>
    <row r="3" spans="1:46" x14ac:dyDescent="0.3">
      <c r="B3" s="9" t="s">
        <v>11</v>
      </c>
      <c r="C3" s="1" t="s">
        <v>15</v>
      </c>
    </row>
    <row r="5" spans="1:46" s="7" customFormat="1" ht="12.75" customHeight="1" x14ac:dyDescent="0.3">
      <c r="A5" s="10"/>
      <c r="B5" s="47" t="s">
        <v>0</v>
      </c>
      <c r="C5" s="47" t="s">
        <v>14</v>
      </c>
      <c r="D5" s="64" t="s">
        <v>17</v>
      </c>
      <c r="E5" s="65"/>
      <c r="F5" s="66"/>
      <c r="G5" s="70" t="s">
        <v>16</v>
      </c>
      <c r="H5" s="71"/>
      <c r="I5" s="72"/>
      <c r="J5" s="62" t="s">
        <v>196</v>
      </c>
      <c r="L5" s="51" t="s">
        <v>2</v>
      </c>
      <c r="M5" s="51"/>
      <c r="N5" s="52"/>
      <c r="O5" s="49" t="s">
        <v>3</v>
      </c>
      <c r="P5" s="49"/>
      <c r="Q5" s="50"/>
      <c r="R5" s="51" t="s">
        <v>4</v>
      </c>
      <c r="S5" s="51"/>
      <c r="T5" s="52"/>
      <c r="U5" s="49" t="s">
        <v>5</v>
      </c>
      <c r="V5" s="49"/>
      <c r="W5" s="50"/>
      <c r="X5" s="51" t="s">
        <v>6</v>
      </c>
      <c r="Y5" s="51"/>
      <c r="Z5" s="52"/>
      <c r="AA5" s="49" t="s">
        <v>7</v>
      </c>
      <c r="AB5" s="49"/>
      <c r="AC5" s="50"/>
      <c r="AD5" s="51" t="s">
        <v>8</v>
      </c>
      <c r="AE5" s="51"/>
      <c r="AF5" s="52"/>
      <c r="AG5" s="49" t="s">
        <v>9</v>
      </c>
      <c r="AH5" s="49"/>
      <c r="AI5" s="50"/>
      <c r="AJ5" s="51" t="s">
        <v>10</v>
      </c>
      <c r="AK5" s="51"/>
      <c r="AL5" s="52"/>
    </row>
    <row r="6" spans="1:46" s="7" customFormat="1" ht="12" customHeight="1" x14ac:dyDescent="0.3">
      <c r="A6" s="10"/>
      <c r="B6" s="47"/>
      <c r="C6" s="47"/>
      <c r="D6" s="67"/>
      <c r="E6" s="68"/>
      <c r="F6" s="69"/>
      <c r="G6" s="73"/>
      <c r="H6" s="74"/>
      <c r="I6" s="75"/>
      <c r="J6" s="63"/>
      <c r="L6" s="76" t="s">
        <v>18</v>
      </c>
      <c r="M6" s="76"/>
      <c r="N6" s="77"/>
      <c r="O6" s="49" t="s">
        <v>19</v>
      </c>
      <c r="P6" s="49"/>
      <c r="Q6" s="50"/>
      <c r="R6" s="56" t="s">
        <v>20</v>
      </c>
      <c r="S6" s="57"/>
      <c r="T6" s="58"/>
      <c r="U6" s="59" t="s">
        <v>21</v>
      </c>
      <c r="V6" s="60"/>
      <c r="W6" s="61"/>
      <c r="X6" s="56" t="s">
        <v>22</v>
      </c>
      <c r="Y6" s="57"/>
      <c r="Z6" s="58"/>
      <c r="AA6" s="59" t="s">
        <v>23</v>
      </c>
      <c r="AB6" s="60"/>
      <c r="AC6" s="61"/>
      <c r="AD6" s="56" t="s">
        <v>24</v>
      </c>
      <c r="AE6" s="57"/>
      <c r="AF6" s="58"/>
      <c r="AG6" s="59" t="s">
        <v>25</v>
      </c>
      <c r="AH6" s="60"/>
      <c r="AI6" s="61"/>
      <c r="AJ6" s="76" t="s">
        <v>26</v>
      </c>
      <c r="AK6" s="76"/>
      <c r="AL6" s="77"/>
    </row>
    <row r="7" spans="1:46" s="7" customFormat="1" x14ac:dyDescent="0.3">
      <c r="A7" s="10"/>
      <c r="B7" s="48"/>
      <c r="C7" s="48"/>
      <c r="D7" s="15" t="s">
        <v>12</v>
      </c>
      <c r="E7" s="16" t="s">
        <v>13</v>
      </c>
      <c r="F7" s="16" t="s">
        <v>1</v>
      </c>
      <c r="G7" s="32" t="s">
        <v>12</v>
      </c>
      <c r="H7" s="33" t="s">
        <v>13</v>
      </c>
      <c r="I7" s="33" t="s">
        <v>1</v>
      </c>
      <c r="J7" s="30" t="s">
        <v>74</v>
      </c>
      <c r="L7" s="11" t="s">
        <v>12</v>
      </c>
      <c r="M7" s="23" t="s">
        <v>74</v>
      </c>
      <c r="N7" s="12" t="s">
        <v>13</v>
      </c>
      <c r="O7" s="13" t="s">
        <v>12</v>
      </c>
      <c r="P7" s="25" t="s">
        <v>74</v>
      </c>
      <c r="Q7" s="14" t="s">
        <v>13</v>
      </c>
      <c r="R7" s="11" t="s">
        <v>12</v>
      </c>
      <c r="S7" s="26" t="s">
        <v>74</v>
      </c>
      <c r="T7" s="12" t="s">
        <v>13</v>
      </c>
      <c r="U7" s="35" t="s">
        <v>12</v>
      </c>
      <c r="V7" s="35" t="s">
        <v>74</v>
      </c>
      <c r="W7" s="14" t="s">
        <v>13</v>
      </c>
      <c r="X7" s="36" t="s">
        <v>12</v>
      </c>
      <c r="Y7" s="36" t="s">
        <v>74</v>
      </c>
      <c r="Z7" s="12" t="s">
        <v>13</v>
      </c>
      <c r="AA7" s="35" t="s">
        <v>12</v>
      </c>
      <c r="AB7" s="35" t="s">
        <v>74</v>
      </c>
      <c r="AC7" s="14" t="s">
        <v>13</v>
      </c>
      <c r="AD7" s="36" t="s">
        <v>12</v>
      </c>
      <c r="AE7" s="36" t="s">
        <v>74</v>
      </c>
      <c r="AF7" s="12" t="s">
        <v>13</v>
      </c>
      <c r="AG7" s="35" t="s">
        <v>12</v>
      </c>
      <c r="AH7" s="35" t="s">
        <v>74</v>
      </c>
      <c r="AI7" s="14" t="s">
        <v>13</v>
      </c>
      <c r="AJ7" s="36" t="s">
        <v>12</v>
      </c>
      <c r="AK7" s="36" t="s">
        <v>74</v>
      </c>
      <c r="AL7" s="12" t="s">
        <v>13</v>
      </c>
    </row>
    <row r="8" spans="1:46" x14ac:dyDescent="0.25">
      <c r="B8" s="17" t="s">
        <v>88</v>
      </c>
      <c r="C8" s="17" t="s">
        <v>44</v>
      </c>
      <c r="D8" s="20">
        <f t="shared" ref="D8:D39" si="0">L8+O8+R8+U8+X8+AA8+AD8+AG8+AJ8</f>
        <v>125</v>
      </c>
      <c r="E8" s="20">
        <f t="shared" ref="E8:E39" si="1">N8+Q8+T8+W8+Z8+AC8+AF8+AI8+AL8</f>
        <v>7</v>
      </c>
      <c r="F8" s="20">
        <f t="shared" ref="F8:F39" si="2">D8+E8</f>
        <v>132</v>
      </c>
      <c r="G8" s="34">
        <f>D8-R8-AD8</f>
        <v>96</v>
      </c>
      <c r="H8" s="34">
        <f t="shared" ref="H8:H39" si="3">E8</f>
        <v>7</v>
      </c>
      <c r="I8" s="34">
        <f t="shared" ref="I8:I39" si="4">G8+H8</f>
        <v>103</v>
      </c>
      <c r="J8" s="31">
        <f t="shared" ref="J8:J39" si="5">AVERAGE(M8,P8,S8,V8,Y8,AB8,AE8,AH8,AK8)</f>
        <v>0.6291742857142858</v>
      </c>
      <c r="L8" s="18">
        <v>21</v>
      </c>
      <c r="M8" s="24">
        <v>0.62963000000000002</v>
      </c>
      <c r="N8" s="18">
        <v>1</v>
      </c>
      <c r="O8" s="19">
        <v>19</v>
      </c>
      <c r="P8" s="27">
        <v>0.64444000000000001</v>
      </c>
      <c r="Q8" s="19">
        <v>1</v>
      </c>
      <c r="R8" s="18">
        <v>10</v>
      </c>
      <c r="S8" s="24">
        <v>0.59074000000000004</v>
      </c>
      <c r="T8" s="18">
        <v>1</v>
      </c>
      <c r="U8" s="19">
        <v>16</v>
      </c>
      <c r="V8" s="27">
        <v>0.61667000000000005</v>
      </c>
      <c r="W8" s="19">
        <v>1</v>
      </c>
      <c r="X8" s="18">
        <v>21</v>
      </c>
      <c r="Y8" s="24">
        <v>0.67962999999999996</v>
      </c>
      <c r="Z8" s="18">
        <v>1</v>
      </c>
      <c r="AA8" s="19">
        <v>19</v>
      </c>
      <c r="AB8" s="27">
        <v>0.62758999999999998</v>
      </c>
      <c r="AC8" s="19">
        <v>1</v>
      </c>
      <c r="AD8" s="18">
        <v>19</v>
      </c>
      <c r="AE8" s="24">
        <v>0.61551999999999996</v>
      </c>
      <c r="AF8" s="18">
        <v>1</v>
      </c>
      <c r="AG8" s="19"/>
      <c r="AH8" s="27"/>
      <c r="AI8" s="19"/>
      <c r="AJ8" s="18"/>
      <c r="AK8" s="24"/>
      <c r="AL8" s="18"/>
      <c r="AR8" s="8"/>
      <c r="AS8" s="8"/>
      <c r="AT8" s="8"/>
    </row>
    <row r="9" spans="1:46" x14ac:dyDescent="0.25">
      <c r="B9" s="17" t="s">
        <v>97</v>
      </c>
      <c r="C9" s="17" t="s">
        <v>40</v>
      </c>
      <c r="D9" s="20">
        <f t="shared" si="0"/>
        <v>87</v>
      </c>
      <c r="E9" s="20">
        <f t="shared" si="1"/>
        <v>6</v>
      </c>
      <c r="F9" s="20">
        <f t="shared" si="2"/>
        <v>93</v>
      </c>
      <c r="G9" s="34">
        <f>D9-AD9</f>
        <v>78</v>
      </c>
      <c r="H9" s="34">
        <f t="shared" si="3"/>
        <v>6</v>
      </c>
      <c r="I9" s="34">
        <f t="shared" si="4"/>
        <v>84</v>
      </c>
      <c r="J9" s="31">
        <f t="shared" si="5"/>
        <v>0.59630666666666665</v>
      </c>
      <c r="L9" s="18">
        <v>11</v>
      </c>
      <c r="M9" s="24">
        <v>0.56481000000000003</v>
      </c>
      <c r="N9" s="18">
        <v>1</v>
      </c>
      <c r="O9" s="19">
        <v>18</v>
      </c>
      <c r="P9" s="27">
        <v>0.63332999999999995</v>
      </c>
      <c r="Q9" s="19">
        <v>1</v>
      </c>
      <c r="R9" s="18">
        <v>17</v>
      </c>
      <c r="S9" s="24">
        <v>0.61851999999999996</v>
      </c>
      <c r="T9" s="18">
        <v>1</v>
      </c>
      <c r="U9" s="19">
        <v>11</v>
      </c>
      <c r="V9" s="27">
        <v>0.58704000000000001</v>
      </c>
      <c r="W9" s="19">
        <v>1</v>
      </c>
      <c r="X9" s="18"/>
      <c r="Y9" s="24"/>
      <c r="Z9" s="18"/>
      <c r="AA9" s="19">
        <v>21</v>
      </c>
      <c r="AB9" s="27">
        <v>0.66207000000000005</v>
      </c>
      <c r="AC9" s="19">
        <v>1</v>
      </c>
      <c r="AD9" s="18">
        <v>9</v>
      </c>
      <c r="AE9" s="24">
        <v>0.51207000000000003</v>
      </c>
      <c r="AF9" s="18">
        <v>1</v>
      </c>
      <c r="AG9" s="19"/>
      <c r="AH9" s="27"/>
      <c r="AI9" s="19"/>
      <c r="AJ9" s="18"/>
      <c r="AK9" s="24"/>
      <c r="AL9" s="18"/>
      <c r="AR9" s="8"/>
      <c r="AS9" s="8"/>
      <c r="AT9" s="8"/>
    </row>
    <row r="10" spans="1:46" x14ac:dyDescent="0.25">
      <c r="B10" s="17" t="s">
        <v>92</v>
      </c>
      <c r="C10" s="17" t="s">
        <v>39</v>
      </c>
      <c r="D10" s="20">
        <f t="shared" si="0"/>
        <v>71</v>
      </c>
      <c r="E10" s="20">
        <f t="shared" si="1"/>
        <v>5</v>
      </c>
      <c r="F10" s="20">
        <f t="shared" si="2"/>
        <v>76</v>
      </c>
      <c r="G10" s="34">
        <f t="shared" ref="G10:G41" si="6">D10</f>
        <v>71</v>
      </c>
      <c r="H10" s="34">
        <f t="shared" si="3"/>
        <v>5</v>
      </c>
      <c r="I10" s="34">
        <f t="shared" si="4"/>
        <v>76</v>
      </c>
      <c r="J10" s="31">
        <f t="shared" si="5"/>
        <v>0.59694800000000003</v>
      </c>
      <c r="L10" s="18">
        <v>16</v>
      </c>
      <c r="M10" s="24">
        <v>0.60185</v>
      </c>
      <c r="N10" s="18">
        <v>1</v>
      </c>
      <c r="O10" s="19"/>
      <c r="P10" s="27"/>
      <c r="Q10" s="19"/>
      <c r="R10" s="18">
        <v>18</v>
      </c>
      <c r="S10" s="24">
        <v>0.62592999999999999</v>
      </c>
      <c r="T10" s="18">
        <v>1</v>
      </c>
      <c r="U10" s="19">
        <v>21</v>
      </c>
      <c r="V10" s="27">
        <v>0.65926000000000007</v>
      </c>
      <c r="W10" s="19">
        <v>1</v>
      </c>
      <c r="X10" s="18">
        <v>4</v>
      </c>
      <c r="Y10" s="24">
        <v>0.56667000000000001</v>
      </c>
      <c r="Z10" s="18">
        <v>1</v>
      </c>
      <c r="AA10" s="19"/>
      <c r="AB10" s="27"/>
      <c r="AC10" s="19"/>
      <c r="AD10" s="18">
        <v>12</v>
      </c>
      <c r="AE10" s="24">
        <v>0.53103</v>
      </c>
      <c r="AF10" s="18">
        <v>1</v>
      </c>
      <c r="AG10" s="19"/>
      <c r="AH10" s="27"/>
      <c r="AI10" s="19"/>
      <c r="AJ10" s="18"/>
      <c r="AK10" s="24"/>
      <c r="AL10" s="18"/>
      <c r="AR10" s="8"/>
      <c r="AS10" s="8"/>
      <c r="AT10" s="8"/>
    </row>
    <row r="11" spans="1:46" x14ac:dyDescent="0.25">
      <c r="B11" s="17" t="s">
        <v>167</v>
      </c>
      <c r="C11" s="17" t="s">
        <v>153</v>
      </c>
      <c r="D11" s="20">
        <f t="shared" si="0"/>
        <v>51</v>
      </c>
      <c r="E11" s="20">
        <f t="shared" si="1"/>
        <v>5</v>
      </c>
      <c r="F11" s="20">
        <f t="shared" si="2"/>
        <v>56</v>
      </c>
      <c r="G11" s="34">
        <f t="shared" si="6"/>
        <v>51</v>
      </c>
      <c r="H11" s="34">
        <f t="shared" si="3"/>
        <v>5</v>
      </c>
      <c r="I11" s="34">
        <f t="shared" si="4"/>
        <v>56</v>
      </c>
      <c r="J11" s="31">
        <f t="shared" si="5"/>
        <v>0.57497000000000009</v>
      </c>
      <c r="L11" s="18"/>
      <c r="M11" s="24"/>
      <c r="N11" s="18"/>
      <c r="O11" s="19"/>
      <c r="P11" s="27"/>
      <c r="Q11" s="19"/>
      <c r="R11" s="18">
        <v>7</v>
      </c>
      <c r="S11" s="24">
        <v>0.56667000000000001</v>
      </c>
      <c r="T11" s="18">
        <v>1</v>
      </c>
      <c r="U11" s="19">
        <v>7</v>
      </c>
      <c r="V11" s="27">
        <v>0.57962999999999998</v>
      </c>
      <c r="W11" s="19">
        <v>1</v>
      </c>
      <c r="X11" s="18">
        <v>11</v>
      </c>
      <c r="Y11" s="24">
        <v>0.58889000000000002</v>
      </c>
      <c r="Z11" s="18">
        <v>1</v>
      </c>
      <c r="AA11" s="19">
        <v>13</v>
      </c>
      <c r="AB11" s="27">
        <v>0.6</v>
      </c>
      <c r="AC11" s="19">
        <v>1</v>
      </c>
      <c r="AD11" s="18">
        <v>13</v>
      </c>
      <c r="AE11" s="24">
        <v>0.53966000000000003</v>
      </c>
      <c r="AF11" s="18">
        <v>1</v>
      </c>
      <c r="AG11" s="19"/>
      <c r="AH11" s="27"/>
      <c r="AI11" s="19"/>
      <c r="AJ11" s="18"/>
      <c r="AK11" s="24"/>
      <c r="AL11" s="18"/>
      <c r="AR11" s="8"/>
      <c r="AS11" s="8"/>
      <c r="AT11" s="8"/>
    </row>
    <row r="12" spans="1:46" x14ac:dyDescent="0.25">
      <c r="B12" s="17" t="s">
        <v>95</v>
      </c>
      <c r="C12" s="17" t="s">
        <v>43</v>
      </c>
      <c r="D12" s="20">
        <f t="shared" si="0"/>
        <v>48</v>
      </c>
      <c r="E12" s="20">
        <f t="shared" si="1"/>
        <v>4</v>
      </c>
      <c r="F12" s="20">
        <f t="shared" si="2"/>
        <v>52</v>
      </c>
      <c r="G12" s="34">
        <f t="shared" si="6"/>
        <v>48</v>
      </c>
      <c r="H12" s="34">
        <f t="shared" si="3"/>
        <v>4</v>
      </c>
      <c r="I12" s="34">
        <f t="shared" si="4"/>
        <v>52</v>
      </c>
      <c r="J12" s="31">
        <f t="shared" si="5"/>
        <v>0.57697750000000003</v>
      </c>
      <c r="L12" s="18">
        <v>13</v>
      </c>
      <c r="M12" s="24">
        <v>0.58333000000000002</v>
      </c>
      <c r="N12" s="18">
        <v>1</v>
      </c>
      <c r="O12" s="19"/>
      <c r="P12" s="27"/>
      <c r="Q12" s="19"/>
      <c r="R12" s="18">
        <v>12</v>
      </c>
      <c r="S12" s="24">
        <v>0.59814999999999996</v>
      </c>
      <c r="T12" s="18">
        <v>1</v>
      </c>
      <c r="U12" s="19"/>
      <c r="V12" s="27"/>
      <c r="W12" s="19"/>
      <c r="X12" s="18">
        <v>9</v>
      </c>
      <c r="Y12" s="24">
        <v>0.58333000000000002</v>
      </c>
      <c r="Z12" s="18">
        <v>1</v>
      </c>
      <c r="AA12" s="19"/>
      <c r="AB12" s="27"/>
      <c r="AC12" s="19"/>
      <c r="AD12" s="18">
        <v>14</v>
      </c>
      <c r="AE12" s="24">
        <v>0.54310000000000003</v>
      </c>
      <c r="AF12" s="18">
        <v>1</v>
      </c>
      <c r="AG12" s="19"/>
      <c r="AH12" s="27"/>
      <c r="AI12" s="19"/>
      <c r="AJ12" s="18"/>
      <c r="AK12" s="24"/>
      <c r="AL12" s="18"/>
      <c r="AR12" s="8"/>
      <c r="AS12" s="8"/>
      <c r="AT12" s="8"/>
    </row>
    <row r="13" spans="1:46" x14ac:dyDescent="0.25">
      <c r="B13" s="17" t="s">
        <v>90</v>
      </c>
      <c r="C13" s="17" t="s">
        <v>159</v>
      </c>
      <c r="D13" s="20">
        <f t="shared" si="0"/>
        <v>48</v>
      </c>
      <c r="E13" s="20">
        <f t="shared" si="1"/>
        <v>3</v>
      </c>
      <c r="F13" s="20">
        <f t="shared" si="2"/>
        <v>51</v>
      </c>
      <c r="G13" s="34">
        <f t="shared" si="6"/>
        <v>48</v>
      </c>
      <c r="H13" s="34">
        <f t="shared" si="3"/>
        <v>3</v>
      </c>
      <c r="I13" s="34">
        <f t="shared" si="4"/>
        <v>51</v>
      </c>
      <c r="J13" s="31">
        <f t="shared" si="5"/>
        <v>0.61543333333333328</v>
      </c>
      <c r="L13" s="18">
        <v>18</v>
      </c>
      <c r="M13" s="24">
        <v>0.62222</v>
      </c>
      <c r="N13" s="18">
        <v>1</v>
      </c>
      <c r="O13" s="19">
        <v>17</v>
      </c>
      <c r="P13" s="27">
        <v>0.61851999999999996</v>
      </c>
      <c r="Q13" s="19">
        <v>1</v>
      </c>
      <c r="R13" s="18">
        <v>13</v>
      </c>
      <c r="S13" s="24">
        <v>0.60555999999999999</v>
      </c>
      <c r="T13" s="18">
        <v>1</v>
      </c>
      <c r="U13" s="19"/>
      <c r="V13" s="27"/>
      <c r="W13" s="19"/>
      <c r="X13" s="18"/>
      <c r="Y13" s="24"/>
      <c r="Z13" s="18"/>
      <c r="AA13" s="19"/>
      <c r="AB13" s="27"/>
      <c r="AC13" s="19"/>
      <c r="AD13" s="18"/>
      <c r="AE13" s="24"/>
      <c r="AF13" s="18"/>
      <c r="AG13" s="19"/>
      <c r="AH13" s="27"/>
      <c r="AI13" s="19"/>
      <c r="AJ13" s="18"/>
      <c r="AK13" s="24"/>
      <c r="AL13" s="18"/>
      <c r="AR13" s="8"/>
      <c r="AS13" s="8"/>
      <c r="AT13" s="8"/>
    </row>
    <row r="14" spans="1:46" x14ac:dyDescent="0.25">
      <c r="B14" s="17" t="s">
        <v>162</v>
      </c>
      <c r="C14" s="17" t="s">
        <v>209</v>
      </c>
      <c r="D14" s="20">
        <f t="shared" si="0"/>
        <v>45</v>
      </c>
      <c r="E14" s="20">
        <f t="shared" si="1"/>
        <v>3</v>
      </c>
      <c r="F14" s="20">
        <f t="shared" si="2"/>
        <v>48</v>
      </c>
      <c r="G14" s="34">
        <f t="shared" si="6"/>
        <v>45</v>
      </c>
      <c r="H14" s="34">
        <f t="shared" si="3"/>
        <v>3</v>
      </c>
      <c r="I14" s="34">
        <f t="shared" si="4"/>
        <v>48</v>
      </c>
      <c r="J14" s="31">
        <f t="shared" si="5"/>
        <v>0.58688666666666667</v>
      </c>
      <c r="L14" s="18"/>
      <c r="M14" s="24"/>
      <c r="N14" s="18"/>
      <c r="O14" s="19"/>
      <c r="P14" s="27"/>
      <c r="Q14" s="19"/>
      <c r="R14" s="18">
        <v>16</v>
      </c>
      <c r="S14" s="24">
        <v>0.61111000000000004</v>
      </c>
      <c r="T14" s="18">
        <v>1</v>
      </c>
      <c r="U14" s="19">
        <v>17</v>
      </c>
      <c r="V14" s="27">
        <v>0.61851999999999996</v>
      </c>
      <c r="W14" s="19">
        <v>1</v>
      </c>
      <c r="X14" s="18"/>
      <c r="Y14" s="24"/>
      <c r="Z14" s="18"/>
      <c r="AA14" s="19"/>
      <c r="AB14" s="27"/>
      <c r="AC14" s="19"/>
      <c r="AD14" s="18">
        <v>12</v>
      </c>
      <c r="AE14" s="24">
        <v>0.53103</v>
      </c>
      <c r="AF14" s="18">
        <v>1</v>
      </c>
      <c r="AG14" s="19"/>
      <c r="AH14" s="27"/>
      <c r="AI14" s="19"/>
      <c r="AJ14" s="18"/>
      <c r="AK14" s="24"/>
      <c r="AL14" s="18"/>
      <c r="AR14" s="8"/>
      <c r="AS14" s="8"/>
      <c r="AT14" s="8"/>
    </row>
    <row r="15" spans="1:46" x14ac:dyDescent="0.25">
      <c r="B15" s="17" t="s">
        <v>166</v>
      </c>
      <c r="C15" s="17" t="s">
        <v>152</v>
      </c>
      <c r="D15" s="20">
        <f t="shared" si="0"/>
        <v>34</v>
      </c>
      <c r="E15" s="20">
        <f t="shared" si="1"/>
        <v>2</v>
      </c>
      <c r="F15" s="20">
        <f t="shared" si="2"/>
        <v>36</v>
      </c>
      <c r="G15" s="34">
        <f t="shared" si="6"/>
        <v>34</v>
      </c>
      <c r="H15" s="34">
        <f t="shared" si="3"/>
        <v>2</v>
      </c>
      <c r="I15" s="34">
        <f t="shared" si="4"/>
        <v>36</v>
      </c>
      <c r="J15" s="31">
        <f t="shared" si="5"/>
        <v>0.58803000000000005</v>
      </c>
      <c r="L15" s="18"/>
      <c r="M15" s="24"/>
      <c r="N15" s="18"/>
      <c r="O15" s="19"/>
      <c r="P15" s="27"/>
      <c r="Q15" s="19"/>
      <c r="R15" s="18">
        <v>19</v>
      </c>
      <c r="S15" s="24">
        <v>0.62778</v>
      </c>
      <c r="T15" s="18">
        <v>1</v>
      </c>
      <c r="U15" s="19"/>
      <c r="V15" s="27"/>
      <c r="W15" s="19"/>
      <c r="X15" s="18"/>
      <c r="Y15" s="24"/>
      <c r="Z15" s="18"/>
      <c r="AA15" s="19"/>
      <c r="AB15" s="27"/>
      <c r="AC15" s="19"/>
      <c r="AD15" s="18">
        <v>15</v>
      </c>
      <c r="AE15" s="24">
        <v>0.54827999999999999</v>
      </c>
      <c r="AF15" s="18">
        <v>1</v>
      </c>
      <c r="AG15" s="19"/>
      <c r="AH15" s="27"/>
      <c r="AI15" s="19"/>
      <c r="AJ15" s="18"/>
      <c r="AK15" s="24"/>
      <c r="AL15" s="18"/>
      <c r="AR15" s="8"/>
      <c r="AS15" s="8"/>
      <c r="AT15" s="8"/>
    </row>
    <row r="16" spans="1:46" x14ac:dyDescent="0.25">
      <c r="B16" s="17" t="s">
        <v>222</v>
      </c>
      <c r="C16" s="17" t="s">
        <v>210</v>
      </c>
      <c r="D16" s="20">
        <f t="shared" si="0"/>
        <v>32</v>
      </c>
      <c r="E16" s="20">
        <f t="shared" si="1"/>
        <v>2</v>
      </c>
      <c r="F16" s="20">
        <f t="shared" si="2"/>
        <v>34</v>
      </c>
      <c r="G16" s="34">
        <f t="shared" si="6"/>
        <v>32</v>
      </c>
      <c r="H16" s="34">
        <f t="shared" si="3"/>
        <v>2</v>
      </c>
      <c r="I16" s="34">
        <f t="shared" si="4"/>
        <v>34</v>
      </c>
      <c r="J16" s="31">
        <f t="shared" si="5"/>
        <v>0.62685000000000002</v>
      </c>
      <c r="L16" s="18"/>
      <c r="M16" s="24"/>
      <c r="N16" s="18"/>
      <c r="O16" s="19"/>
      <c r="P16" s="27"/>
      <c r="Q16" s="19"/>
      <c r="R16" s="18"/>
      <c r="S16" s="24"/>
      <c r="T16" s="18"/>
      <c r="U16" s="19">
        <v>19</v>
      </c>
      <c r="V16" s="27">
        <v>0.65370000000000006</v>
      </c>
      <c r="W16" s="19">
        <v>1</v>
      </c>
      <c r="X16" s="18">
        <v>13</v>
      </c>
      <c r="Y16" s="24">
        <v>0.6</v>
      </c>
      <c r="Z16" s="18">
        <v>1</v>
      </c>
      <c r="AA16" s="19"/>
      <c r="AB16" s="27"/>
      <c r="AC16" s="19"/>
      <c r="AD16" s="18"/>
      <c r="AE16" s="24"/>
      <c r="AF16" s="18"/>
      <c r="AG16" s="19"/>
      <c r="AH16" s="27"/>
      <c r="AI16" s="19"/>
      <c r="AJ16" s="18"/>
      <c r="AK16" s="24"/>
      <c r="AL16" s="18"/>
      <c r="AR16" s="8"/>
      <c r="AS16" s="8"/>
      <c r="AT16" s="8"/>
    </row>
    <row r="17" spans="2:46" x14ac:dyDescent="0.25">
      <c r="B17" s="17" t="s">
        <v>247</v>
      </c>
      <c r="C17" s="17" t="s">
        <v>248</v>
      </c>
      <c r="D17" s="20">
        <f t="shared" si="0"/>
        <v>29</v>
      </c>
      <c r="E17" s="20">
        <f t="shared" si="1"/>
        <v>2</v>
      </c>
      <c r="F17" s="20">
        <f t="shared" si="2"/>
        <v>31</v>
      </c>
      <c r="G17" s="34">
        <f t="shared" si="6"/>
        <v>29</v>
      </c>
      <c r="H17" s="34">
        <f t="shared" si="3"/>
        <v>2</v>
      </c>
      <c r="I17" s="34">
        <f t="shared" si="4"/>
        <v>31</v>
      </c>
      <c r="J17" s="31">
        <f t="shared" si="5"/>
        <v>0.58237500000000009</v>
      </c>
      <c r="L17" s="18"/>
      <c r="M17" s="24"/>
      <c r="N17" s="18"/>
      <c r="O17" s="19"/>
      <c r="P17" s="27"/>
      <c r="Q17" s="19"/>
      <c r="R17" s="18"/>
      <c r="S17" s="24"/>
      <c r="T17" s="18"/>
      <c r="U17" s="19"/>
      <c r="V17" s="27"/>
      <c r="W17" s="19"/>
      <c r="X17" s="18">
        <v>11</v>
      </c>
      <c r="Y17" s="24">
        <v>0.58889000000000002</v>
      </c>
      <c r="Z17" s="18">
        <v>1</v>
      </c>
      <c r="AA17" s="19"/>
      <c r="AB17" s="27"/>
      <c r="AC17" s="19"/>
      <c r="AD17" s="18">
        <v>18</v>
      </c>
      <c r="AE17" s="24">
        <v>0.57586000000000004</v>
      </c>
      <c r="AF17" s="18">
        <v>1</v>
      </c>
      <c r="AG17" s="19"/>
      <c r="AH17" s="27"/>
      <c r="AI17" s="19"/>
      <c r="AJ17" s="18"/>
      <c r="AK17" s="24"/>
      <c r="AL17" s="18"/>
      <c r="AR17" s="8"/>
      <c r="AS17" s="8"/>
      <c r="AT17" s="8"/>
    </row>
    <row r="18" spans="2:46" x14ac:dyDescent="0.25">
      <c r="B18" s="17" t="s">
        <v>233</v>
      </c>
      <c r="C18" s="17" t="s">
        <v>216</v>
      </c>
      <c r="D18" s="20">
        <f t="shared" si="0"/>
        <v>27</v>
      </c>
      <c r="E18" s="20">
        <f t="shared" si="1"/>
        <v>4</v>
      </c>
      <c r="F18" s="20">
        <f t="shared" si="2"/>
        <v>31</v>
      </c>
      <c r="G18" s="34">
        <f t="shared" si="6"/>
        <v>27</v>
      </c>
      <c r="H18" s="34">
        <f t="shared" si="3"/>
        <v>4</v>
      </c>
      <c r="I18" s="34">
        <f t="shared" si="4"/>
        <v>31</v>
      </c>
      <c r="J18" s="31">
        <f t="shared" si="5"/>
        <v>0.5476724999999999</v>
      </c>
      <c r="L18" s="18"/>
      <c r="M18" s="24"/>
      <c r="N18" s="18"/>
      <c r="O18" s="19"/>
      <c r="P18" s="27"/>
      <c r="Q18" s="19"/>
      <c r="R18" s="18"/>
      <c r="S18" s="24"/>
      <c r="T18" s="18"/>
      <c r="U18" s="19">
        <v>1</v>
      </c>
      <c r="V18" s="27">
        <v>0.53888999999999998</v>
      </c>
      <c r="W18" s="19">
        <v>1</v>
      </c>
      <c r="X18" s="18">
        <v>7</v>
      </c>
      <c r="Y18" s="24">
        <v>0.57593000000000005</v>
      </c>
      <c r="Z18" s="18">
        <v>1</v>
      </c>
      <c r="AA18" s="19">
        <v>12</v>
      </c>
      <c r="AB18" s="27">
        <v>0.58965999999999996</v>
      </c>
      <c r="AC18" s="19">
        <v>1</v>
      </c>
      <c r="AD18" s="18">
        <v>7</v>
      </c>
      <c r="AE18" s="24">
        <v>0.48620999999999998</v>
      </c>
      <c r="AF18" s="18">
        <v>1</v>
      </c>
      <c r="AG18" s="19"/>
      <c r="AH18" s="27"/>
      <c r="AI18" s="19"/>
      <c r="AJ18" s="18"/>
      <c r="AK18" s="24"/>
      <c r="AL18" s="18"/>
      <c r="AR18" s="8"/>
      <c r="AS18" s="8"/>
      <c r="AT18" s="8"/>
    </row>
    <row r="19" spans="2:46" x14ac:dyDescent="0.25">
      <c r="B19" s="17" t="s">
        <v>94</v>
      </c>
      <c r="C19" s="17" t="s">
        <v>42</v>
      </c>
      <c r="D19" s="20">
        <f t="shared" si="0"/>
        <v>29</v>
      </c>
      <c r="E19" s="20">
        <f t="shared" si="1"/>
        <v>2</v>
      </c>
      <c r="F19" s="20">
        <f t="shared" si="2"/>
        <v>31</v>
      </c>
      <c r="G19" s="34">
        <f t="shared" si="6"/>
        <v>29</v>
      </c>
      <c r="H19" s="34">
        <f t="shared" si="3"/>
        <v>2</v>
      </c>
      <c r="I19" s="34">
        <f t="shared" si="4"/>
        <v>31</v>
      </c>
      <c r="J19" s="31">
        <f t="shared" si="5"/>
        <v>0.59814999999999996</v>
      </c>
      <c r="L19" s="18">
        <v>14</v>
      </c>
      <c r="M19" s="24">
        <v>0.58704000000000001</v>
      </c>
      <c r="N19" s="18">
        <v>1</v>
      </c>
      <c r="O19" s="19"/>
      <c r="P19" s="27"/>
      <c r="Q19" s="19"/>
      <c r="R19" s="18">
        <v>15</v>
      </c>
      <c r="S19" s="24">
        <v>0.60926000000000002</v>
      </c>
      <c r="T19" s="18">
        <v>1</v>
      </c>
      <c r="U19" s="19"/>
      <c r="V19" s="27"/>
      <c r="W19" s="19"/>
      <c r="X19" s="18"/>
      <c r="Y19" s="24"/>
      <c r="Z19" s="18"/>
      <c r="AA19" s="19"/>
      <c r="AB19" s="27"/>
      <c r="AC19" s="19"/>
      <c r="AD19" s="18"/>
      <c r="AE19" s="24"/>
      <c r="AF19" s="18"/>
      <c r="AG19" s="19"/>
      <c r="AH19" s="27"/>
      <c r="AI19" s="19"/>
      <c r="AJ19" s="18"/>
      <c r="AK19" s="24"/>
      <c r="AL19" s="18"/>
      <c r="AR19" s="8"/>
      <c r="AS19" s="8"/>
      <c r="AT19" s="8"/>
    </row>
    <row r="20" spans="2:46" x14ac:dyDescent="0.25">
      <c r="B20" s="17" t="s">
        <v>223</v>
      </c>
      <c r="C20" s="17" t="s">
        <v>211</v>
      </c>
      <c r="D20" s="20">
        <f t="shared" si="0"/>
        <v>28</v>
      </c>
      <c r="E20" s="20">
        <f t="shared" si="1"/>
        <v>2</v>
      </c>
      <c r="F20" s="20">
        <f t="shared" si="2"/>
        <v>30</v>
      </c>
      <c r="G20" s="34">
        <f t="shared" si="6"/>
        <v>28</v>
      </c>
      <c r="H20" s="34">
        <f t="shared" si="3"/>
        <v>2</v>
      </c>
      <c r="I20" s="34">
        <f t="shared" si="4"/>
        <v>30</v>
      </c>
      <c r="J20" s="31">
        <f t="shared" si="5"/>
        <v>0.60463</v>
      </c>
      <c r="L20" s="18"/>
      <c r="M20" s="24"/>
      <c r="N20" s="18"/>
      <c r="O20" s="19"/>
      <c r="P20" s="27"/>
      <c r="Q20" s="19"/>
      <c r="R20" s="18"/>
      <c r="S20" s="24"/>
      <c r="T20" s="18"/>
      <c r="U20" s="19">
        <v>16</v>
      </c>
      <c r="V20" s="27">
        <v>0.61667000000000005</v>
      </c>
      <c r="W20" s="19">
        <v>1</v>
      </c>
      <c r="X20" s="18">
        <v>12</v>
      </c>
      <c r="Y20" s="24">
        <v>0.59258999999999995</v>
      </c>
      <c r="Z20" s="18">
        <v>1</v>
      </c>
      <c r="AA20" s="19"/>
      <c r="AB20" s="27"/>
      <c r="AC20" s="19"/>
      <c r="AD20" s="18"/>
      <c r="AE20" s="24"/>
      <c r="AF20" s="18"/>
      <c r="AG20" s="19"/>
      <c r="AH20" s="27"/>
      <c r="AI20" s="19"/>
      <c r="AJ20" s="18"/>
      <c r="AK20" s="24"/>
      <c r="AL20" s="18"/>
      <c r="AR20" s="8"/>
      <c r="AS20" s="8"/>
      <c r="AT20" s="8"/>
    </row>
    <row r="21" spans="2:46" x14ac:dyDescent="0.25">
      <c r="B21" s="17" t="s">
        <v>91</v>
      </c>
      <c r="C21" s="17" t="s">
        <v>38</v>
      </c>
      <c r="D21" s="20">
        <f t="shared" si="0"/>
        <v>22</v>
      </c>
      <c r="E21" s="20">
        <f t="shared" si="1"/>
        <v>2</v>
      </c>
      <c r="F21" s="20">
        <f t="shared" si="2"/>
        <v>24</v>
      </c>
      <c r="G21" s="34">
        <f t="shared" si="6"/>
        <v>22</v>
      </c>
      <c r="H21" s="34">
        <f t="shared" si="3"/>
        <v>2</v>
      </c>
      <c r="I21" s="34">
        <f t="shared" si="4"/>
        <v>24</v>
      </c>
      <c r="J21" s="31">
        <f t="shared" si="5"/>
        <v>0.591665</v>
      </c>
      <c r="L21" s="18">
        <v>17</v>
      </c>
      <c r="M21" s="24">
        <v>0.61111000000000004</v>
      </c>
      <c r="N21" s="18">
        <v>1</v>
      </c>
      <c r="O21" s="19"/>
      <c r="P21" s="27"/>
      <c r="Q21" s="19"/>
      <c r="R21" s="18"/>
      <c r="S21" s="24"/>
      <c r="T21" s="18"/>
      <c r="U21" s="19"/>
      <c r="V21" s="27"/>
      <c r="W21" s="19"/>
      <c r="X21" s="18">
        <v>5</v>
      </c>
      <c r="Y21" s="24">
        <v>0.57221999999999995</v>
      </c>
      <c r="Z21" s="18">
        <v>1</v>
      </c>
      <c r="AA21" s="19"/>
      <c r="AB21" s="27"/>
      <c r="AC21" s="19"/>
      <c r="AD21" s="18"/>
      <c r="AE21" s="24"/>
      <c r="AF21" s="18"/>
      <c r="AG21" s="19"/>
      <c r="AH21" s="27"/>
      <c r="AI21" s="19"/>
      <c r="AJ21" s="18"/>
      <c r="AK21" s="24"/>
      <c r="AL21" s="18"/>
      <c r="AR21" s="8"/>
      <c r="AS21" s="8"/>
      <c r="AT21" s="8"/>
    </row>
    <row r="22" spans="2:46" x14ac:dyDescent="0.25">
      <c r="B22" s="17" t="s">
        <v>165</v>
      </c>
      <c r="C22" s="17" t="s">
        <v>151</v>
      </c>
      <c r="D22" s="20">
        <f t="shared" si="0"/>
        <v>21</v>
      </c>
      <c r="E22" s="20">
        <f t="shared" si="1"/>
        <v>2</v>
      </c>
      <c r="F22" s="20">
        <f t="shared" si="2"/>
        <v>23</v>
      </c>
      <c r="G22" s="34">
        <f t="shared" si="6"/>
        <v>21</v>
      </c>
      <c r="H22" s="34">
        <f t="shared" si="3"/>
        <v>2</v>
      </c>
      <c r="I22" s="34">
        <f t="shared" si="4"/>
        <v>23</v>
      </c>
      <c r="J22" s="31">
        <f t="shared" si="5"/>
        <v>0.59259499999999998</v>
      </c>
      <c r="L22" s="18"/>
      <c r="M22" s="24"/>
      <c r="N22" s="18"/>
      <c r="O22" s="19"/>
      <c r="P22" s="27"/>
      <c r="Q22" s="19"/>
      <c r="R22" s="18">
        <v>15</v>
      </c>
      <c r="S22" s="24">
        <v>0.60926000000000002</v>
      </c>
      <c r="T22" s="18">
        <v>1</v>
      </c>
      <c r="U22" s="19">
        <v>6</v>
      </c>
      <c r="V22" s="27">
        <v>0.57593000000000005</v>
      </c>
      <c r="W22" s="19">
        <v>1</v>
      </c>
      <c r="X22" s="18"/>
      <c r="Y22" s="24"/>
      <c r="Z22" s="18"/>
      <c r="AA22" s="19"/>
      <c r="AB22" s="27"/>
      <c r="AC22" s="19"/>
      <c r="AD22" s="18"/>
      <c r="AE22" s="24"/>
      <c r="AF22" s="18"/>
      <c r="AG22" s="19"/>
      <c r="AH22" s="27"/>
      <c r="AI22" s="19"/>
      <c r="AJ22" s="18"/>
      <c r="AK22" s="24"/>
      <c r="AL22" s="18"/>
      <c r="AR22" s="8"/>
      <c r="AS22" s="8"/>
      <c r="AT22" s="8"/>
    </row>
    <row r="23" spans="2:46" x14ac:dyDescent="0.25">
      <c r="B23" s="17" t="s">
        <v>289</v>
      </c>
      <c r="C23" s="17" t="s">
        <v>288</v>
      </c>
      <c r="D23" s="20">
        <f t="shared" si="0"/>
        <v>21</v>
      </c>
      <c r="E23" s="20">
        <f t="shared" si="1"/>
        <v>1</v>
      </c>
      <c r="F23" s="20">
        <f t="shared" si="2"/>
        <v>22</v>
      </c>
      <c r="G23" s="34">
        <f t="shared" si="6"/>
        <v>21</v>
      </c>
      <c r="H23" s="34">
        <f t="shared" si="3"/>
        <v>1</v>
      </c>
      <c r="I23" s="34">
        <f t="shared" si="4"/>
        <v>22</v>
      </c>
      <c r="J23" s="31">
        <f t="shared" si="5"/>
        <v>0.6431</v>
      </c>
      <c r="L23" s="18"/>
      <c r="M23" s="18"/>
      <c r="N23" s="18"/>
      <c r="O23" s="19"/>
      <c r="P23" s="27"/>
      <c r="Q23" s="19"/>
      <c r="R23" s="18"/>
      <c r="S23" s="24"/>
      <c r="T23" s="18"/>
      <c r="U23" s="19"/>
      <c r="V23" s="27"/>
      <c r="W23" s="19"/>
      <c r="X23" s="18"/>
      <c r="Y23" s="24"/>
      <c r="Z23" s="18"/>
      <c r="AA23" s="19"/>
      <c r="AB23" s="27"/>
      <c r="AC23" s="19"/>
      <c r="AD23" s="18">
        <v>21</v>
      </c>
      <c r="AE23" s="24">
        <v>0.6431</v>
      </c>
      <c r="AF23" s="18">
        <v>1</v>
      </c>
      <c r="AG23" s="19"/>
      <c r="AH23" s="27"/>
      <c r="AI23" s="19"/>
      <c r="AJ23" s="18"/>
      <c r="AK23" s="24"/>
      <c r="AL23" s="18"/>
      <c r="AR23" s="8"/>
      <c r="AS23" s="8"/>
      <c r="AT23" s="8"/>
    </row>
    <row r="24" spans="2:46" x14ac:dyDescent="0.25">
      <c r="B24" s="17" t="s">
        <v>87</v>
      </c>
      <c r="C24" s="17" t="s">
        <v>86</v>
      </c>
      <c r="D24" s="20">
        <f t="shared" si="0"/>
        <v>21</v>
      </c>
      <c r="E24" s="20">
        <f t="shared" si="1"/>
        <v>1</v>
      </c>
      <c r="F24" s="20">
        <f t="shared" si="2"/>
        <v>22</v>
      </c>
      <c r="G24" s="34">
        <f t="shared" si="6"/>
        <v>21</v>
      </c>
      <c r="H24" s="34">
        <f t="shared" si="3"/>
        <v>1</v>
      </c>
      <c r="I24" s="34">
        <f t="shared" si="4"/>
        <v>22</v>
      </c>
      <c r="J24" s="31">
        <f t="shared" si="5"/>
        <v>0.66295999999999999</v>
      </c>
      <c r="L24" s="18"/>
      <c r="M24" s="24"/>
      <c r="N24" s="18"/>
      <c r="O24" s="19">
        <v>21</v>
      </c>
      <c r="P24" s="27">
        <v>0.66295999999999999</v>
      </c>
      <c r="Q24" s="19">
        <v>1</v>
      </c>
      <c r="R24" s="18"/>
      <c r="S24" s="24"/>
      <c r="T24" s="18"/>
      <c r="U24" s="19"/>
      <c r="V24" s="27"/>
      <c r="W24" s="19"/>
      <c r="X24" s="18"/>
      <c r="Y24" s="24"/>
      <c r="Z24" s="18"/>
      <c r="AA24" s="19"/>
      <c r="AB24" s="27"/>
      <c r="AC24" s="19"/>
      <c r="AD24" s="18"/>
      <c r="AE24" s="24"/>
      <c r="AF24" s="18"/>
      <c r="AG24" s="19"/>
      <c r="AH24" s="27"/>
      <c r="AI24" s="19"/>
      <c r="AJ24" s="18"/>
      <c r="AK24" s="24"/>
      <c r="AL24" s="18"/>
      <c r="AR24" s="8"/>
      <c r="AS24" s="8"/>
      <c r="AT24" s="8"/>
    </row>
    <row r="25" spans="2:46" x14ac:dyDescent="0.25">
      <c r="B25" s="17" t="s">
        <v>164</v>
      </c>
      <c r="C25" s="17" t="s">
        <v>150</v>
      </c>
      <c r="D25" s="20">
        <f t="shared" si="0"/>
        <v>21</v>
      </c>
      <c r="E25" s="20">
        <f t="shared" si="1"/>
        <v>1</v>
      </c>
      <c r="F25" s="20">
        <f t="shared" si="2"/>
        <v>22</v>
      </c>
      <c r="G25" s="34">
        <f t="shared" si="6"/>
        <v>21</v>
      </c>
      <c r="H25" s="34">
        <f t="shared" si="3"/>
        <v>1</v>
      </c>
      <c r="I25" s="34">
        <f t="shared" si="4"/>
        <v>22</v>
      </c>
      <c r="J25" s="31">
        <f t="shared" si="5"/>
        <v>0.69443999999999995</v>
      </c>
      <c r="L25" s="18"/>
      <c r="M25" s="24"/>
      <c r="N25" s="18"/>
      <c r="O25" s="19"/>
      <c r="P25" s="27"/>
      <c r="Q25" s="19"/>
      <c r="R25" s="18">
        <v>21</v>
      </c>
      <c r="S25" s="24">
        <v>0.69443999999999995</v>
      </c>
      <c r="T25" s="18">
        <v>1</v>
      </c>
      <c r="U25" s="19"/>
      <c r="V25" s="27"/>
      <c r="W25" s="19"/>
      <c r="X25" s="18"/>
      <c r="Y25" s="24"/>
      <c r="Z25" s="18"/>
      <c r="AA25" s="19"/>
      <c r="AB25" s="27"/>
      <c r="AC25" s="19"/>
      <c r="AD25" s="18"/>
      <c r="AE25" s="24"/>
      <c r="AF25" s="18"/>
      <c r="AG25" s="19"/>
      <c r="AH25" s="27"/>
      <c r="AI25" s="19"/>
      <c r="AJ25" s="18"/>
      <c r="AK25" s="24"/>
      <c r="AL25" s="18"/>
      <c r="AR25" s="8"/>
      <c r="AS25" s="8"/>
      <c r="AT25" s="8"/>
    </row>
    <row r="26" spans="2:46" x14ac:dyDescent="0.25">
      <c r="B26" s="17" t="s">
        <v>170</v>
      </c>
      <c r="C26" s="17" t="s">
        <v>156</v>
      </c>
      <c r="D26" s="20">
        <f t="shared" si="0"/>
        <v>19</v>
      </c>
      <c r="E26" s="20">
        <f t="shared" si="1"/>
        <v>2</v>
      </c>
      <c r="F26" s="20">
        <f t="shared" si="2"/>
        <v>21</v>
      </c>
      <c r="G26" s="34">
        <f t="shared" si="6"/>
        <v>19</v>
      </c>
      <c r="H26" s="34">
        <f t="shared" si="3"/>
        <v>2</v>
      </c>
      <c r="I26" s="34">
        <f t="shared" si="4"/>
        <v>21</v>
      </c>
      <c r="J26" s="31">
        <f t="shared" si="5"/>
        <v>0.58240999999999998</v>
      </c>
      <c r="L26" s="18"/>
      <c r="M26" s="24"/>
      <c r="N26" s="18"/>
      <c r="O26" s="19"/>
      <c r="P26" s="27"/>
      <c r="Q26" s="19"/>
      <c r="R26" s="18">
        <v>9</v>
      </c>
      <c r="S26" s="24">
        <v>0.57962999999999998</v>
      </c>
      <c r="T26" s="18">
        <v>1</v>
      </c>
      <c r="U26" s="19">
        <v>10</v>
      </c>
      <c r="V26" s="27">
        <v>0.58518999999999999</v>
      </c>
      <c r="W26" s="19">
        <v>1</v>
      </c>
      <c r="X26" s="18"/>
      <c r="Y26" s="24"/>
      <c r="Z26" s="18"/>
      <c r="AA26" s="19"/>
      <c r="AB26" s="27"/>
      <c r="AC26" s="19"/>
      <c r="AD26" s="18"/>
      <c r="AE26" s="24"/>
      <c r="AF26" s="18"/>
      <c r="AG26" s="19"/>
      <c r="AH26" s="27"/>
      <c r="AI26" s="19"/>
      <c r="AJ26" s="18"/>
      <c r="AK26" s="24"/>
      <c r="AL26" s="18"/>
      <c r="AR26" s="8"/>
      <c r="AS26" s="8"/>
      <c r="AT26" s="8"/>
    </row>
    <row r="27" spans="2:46" x14ac:dyDescent="0.25">
      <c r="B27" s="17" t="s">
        <v>237</v>
      </c>
      <c r="C27" s="17" t="s">
        <v>238</v>
      </c>
      <c r="D27" s="20">
        <f t="shared" si="0"/>
        <v>19</v>
      </c>
      <c r="E27" s="20">
        <f t="shared" si="1"/>
        <v>1</v>
      </c>
      <c r="F27" s="20">
        <f t="shared" si="2"/>
        <v>20</v>
      </c>
      <c r="G27" s="34">
        <f t="shared" si="6"/>
        <v>19</v>
      </c>
      <c r="H27" s="34">
        <f t="shared" si="3"/>
        <v>1</v>
      </c>
      <c r="I27" s="34">
        <f t="shared" si="4"/>
        <v>20</v>
      </c>
      <c r="J27" s="31">
        <f t="shared" si="5"/>
        <v>0.66295999999999999</v>
      </c>
      <c r="L27" s="18"/>
      <c r="M27" s="24"/>
      <c r="N27" s="18"/>
      <c r="O27" s="19"/>
      <c r="P27" s="27"/>
      <c r="Q27" s="19"/>
      <c r="R27" s="18"/>
      <c r="S27" s="24"/>
      <c r="T27" s="18"/>
      <c r="U27" s="19"/>
      <c r="V27" s="27"/>
      <c r="W27" s="19"/>
      <c r="X27" s="18">
        <v>19</v>
      </c>
      <c r="Y27" s="24">
        <v>0.66295999999999999</v>
      </c>
      <c r="Z27" s="18">
        <v>1</v>
      </c>
      <c r="AA27" s="19"/>
      <c r="AB27" s="27"/>
      <c r="AC27" s="19"/>
      <c r="AD27" s="18"/>
      <c r="AE27" s="24"/>
      <c r="AF27" s="18"/>
      <c r="AG27" s="19"/>
      <c r="AH27" s="27"/>
      <c r="AI27" s="19"/>
      <c r="AJ27" s="18"/>
      <c r="AK27" s="24"/>
      <c r="AL27" s="18"/>
      <c r="AR27" s="8"/>
      <c r="AS27" s="8"/>
      <c r="AT27" s="8"/>
    </row>
    <row r="28" spans="2:46" x14ac:dyDescent="0.25">
      <c r="B28" s="17" t="s">
        <v>89</v>
      </c>
      <c r="C28" s="17" t="s">
        <v>46</v>
      </c>
      <c r="D28" s="20">
        <f t="shared" si="0"/>
        <v>19</v>
      </c>
      <c r="E28" s="20">
        <f t="shared" si="1"/>
        <v>1</v>
      </c>
      <c r="F28" s="20">
        <f t="shared" si="2"/>
        <v>20</v>
      </c>
      <c r="G28" s="34">
        <f t="shared" si="6"/>
        <v>19</v>
      </c>
      <c r="H28" s="34">
        <f t="shared" si="3"/>
        <v>1</v>
      </c>
      <c r="I28" s="34">
        <f t="shared" si="4"/>
        <v>20</v>
      </c>
      <c r="J28" s="31">
        <f t="shared" si="5"/>
        <v>0.62407000000000001</v>
      </c>
      <c r="L28" s="18">
        <v>19</v>
      </c>
      <c r="M28" s="24">
        <v>0.62407000000000001</v>
      </c>
      <c r="N28" s="18">
        <v>1</v>
      </c>
      <c r="O28" s="19"/>
      <c r="P28" s="27"/>
      <c r="Q28" s="19"/>
      <c r="R28" s="18"/>
      <c r="S28" s="24"/>
      <c r="T28" s="18"/>
      <c r="U28" s="19"/>
      <c r="V28" s="27"/>
      <c r="W28" s="19"/>
      <c r="X28" s="18"/>
      <c r="Y28" s="24"/>
      <c r="Z28" s="18"/>
      <c r="AA28" s="19"/>
      <c r="AB28" s="27"/>
      <c r="AC28" s="19"/>
      <c r="AD28" s="18"/>
      <c r="AE28" s="24"/>
      <c r="AF28" s="18"/>
      <c r="AG28" s="19"/>
      <c r="AH28" s="27"/>
      <c r="AI28" s="19"/>
      <c r="AJ28" s="18"/>
      <c r="AK28" s="24"/>
      <c r="AL28" s="18"/>
      <c r="AR28" s="8"/>
      <c r="AS28" s="8"/>
      <c r="AT28" s="8"/>
    </row>
    <row r="29" spans="2:46" x14ac:dyDescent="0.25">
      <c r="B29" s="17" t="s">
        <v>83</v>
      </c>
      <c r="C29" s="17" t="s">
        <v>244</v>
      </c>
      <c r="D29" s="20">
        <f t="shared" si="0"/>
        <v>18</v>
      </c>
      <c r="E29" s="20">
        <f t="shared" si="1"/>
        <v>2</v>
      </c>
      <c r="F29" s="20">
        <f t="shared" si="2"/>
        <v>20</v>
      </c>
      <c r="G29" s="34">
        <f t="shared" si="6"/>
        <v>18</v>
      </c>
      <c r="H29" s="34">
        <f t="shared" si="3"/>
        <v>2</v>
      </c>
      <c r="I29" s="34">
        <f t="shared" si="4"/>
        <v>20</v>
      </c>
      <c r="J29" s="31">
        <f t="shared" si="5"/>
        <v>0.58135500000000007</v>
      </c>
      <c r="L29" s="18"/>
      <c r="M29" s="24"/>
      <c r="N29" s="18"/>
      <c r="O29" s="19"/>
      <c r="P29" s="27"/>
      <c r="Q29" s="19"/>
      <c r="R29" s="18"/>
      <c r="S29" s="24"/>
      <c r="T29" s="18"/>
      <c r="U29" s="19"/>
      <c r="V29" s="27"/>
      <c r="W29" s="19"/>
      <c r="X29" s="18">
        <v>3</v>
      </c>
      <c r="Y29" s="24">
        <v>0.55925999999999998</v>
      </c>
      <c r="Z29" s="18">
        <v>1</v>
      </c>
      <c r="AA29" s="19">
        <v>15</v>
      </c>
      <c r="AB29" s="27">
        <v>0.60345000000000004</v>
      </c>
      <c r="AC29" s="19">
        <v>1</v>
      </c>
      <c r="AD29" s="18"/>
      <c r="AE29" s="24"/>
      <c r="AF29" s="18"/>
      <c r="AG29" s="19"/>
      <c r="AH29" s="27"/>
      <c r="AI29" s="19"/>
      <c r="AJ29" s="18"/>
      <c r="AK29" s="24"/>
      <c r="AL29" s="18"/>
      <c r="AR29" s="8"/>
      <c r="AS29" s="8"/>
      <c r="AT29" s="8"/>
    </row>
    <row r="30" spans="2:46" x14ac:dyDescent="0.25">
      <c r="B30" s="17" t="s">
        <v>172</v>
      </c>
      <c r="C30" s="17" t="s">
        <v>158</v>
      </c>
      <c r="D30" s="20">
        <f t="shared" si="0"/>
        <v>15</v>
      </c>
      <c r="E30" s="20">
        <f t="shared" si="1"/>
        <v>4</v>
      </c>
      <c r="F30" s="20">
        <f t="shared" si="2"/>
        <v>19</v>
      </c>
      <c r="G30" s="34">
        <f t="shared" si="6"/>
        <v>15</v>
      </c>
      <c r="H30" s="34">
        <f t="shared" si="3"/>
        <v>4</v>
      </c>
      <c r="I30" s="34">
        <f t="shared" si="4"/>
        <v>19</v>
      </c>
      <c r="J30" s="31">
        <f t="shared" si="5"/>
        <v>0.55770666666666668</v>
      </c>
      <c r="L30" s="18"/>
      <c r="M30" s="24"/>
      <c r="N30" s="18"/>
      <c r="O30" s="19"/>
      <c r="P30" s="27"/>
      <c r="Q30" s="19"/>
      <c r="R30" s="18">
        <v>4</v>
      </c>
      <c r="S30" s="24">
        <v>0.53888999999999998</v>
      </c>
      <c r="T30" s="18">
        <v>1</v>
      </c>
      <c r="U30" s="19">
        <v>1</v>
      </c>
      <c r="V30" s="27">
        <v>0.54630000000000001</v>
      </c>
      <c r="W30" s="19">
        <v>1</v>
      </c>
      <c r="X30" s="18"/>
      <c r="Y30" s="24"/>
      <c r="Z30" s="18"/>
      <c r="AA30" s="19">
        <v>10</v>
      </c>
      <c r="AB30" s="27">
        <v>0.58792999999999995</v>
      </c>
      <c r="AC30" s="19">
        <v>1</v>
      </c>
      <c r="AD30" s="18"/>
      <c r="AE30" s="24"/>
      <c r="AF30" s="18">
        <v>1</v>
      </c>
      <c r="AG30" s="19"/>
      <c r="AH30" s="27"/>
      <c r="AI30" s="19"/>
      <c r="AJ30" s="18"/>
      <c r="AK30" s="24"/>
      <c r="AL30" s="18"/>
      <c r="AR30" s="8"/>
      <c r="AS30" s="8"/>
      <c r="AT30" s="8"/>
    </row>
    <row r="31" spans="2:46" x14ac:dyDescent="0.25">
      <c r="B31" s="17" t="s">
        <v>269</v>
      </c>
      <c r="C31" s="17" t="s">
        <v>270</v>
      </c>
      <c r="D31" s="20">
        <f t="shared" si="0"/>
        <v>18</v>
      </c>
      <c r="E31" s="20">
        <f t="shared" si="1"/>
        <v>1</v>
      </c>
      <c r="F31" s="20">
        <f t="shared" si="2"/>
        <v>19</v>
      </c>
      <c r="G31" s="34">
        <f t="shared" si="6"/>
        <v>18</v>
      </c>
      <c r="H31" s="34">
        <f t="shared" si="3"/>
        <v>1</v>
      </c>
      <c r="I31" s="34">
        <f t="shared" si="4"/>
        <v>19</v>
      </c>
      <c r="J31" s="31">
        <f t="shared" si="5"/>
        <v>0.62068999999999996</v>
      </c>
      <c r="L31" s="18"/>
      <c r="M31" s="24"/>
      <c r="N31" s="18"/>
      <c r="O31" s="19"/>
      <c r="P31" s="27"/>
      <c r="Q31" s="19"/>
      <c r="R31" s="18"/>
      <c r="S31" s="24"/>
      <c r="T31" s="18"/>
      <c r="U31" s="19"/>
      <c r="V31" s="27"/>
      <c r="W31" s="19"/>
      <c r="X31" s="18"/>
      <c r="Y31" s="24"/>
      <c r="Z31" s="18"/>
      <c r="AA31" s="19">
        <v>18</v>
      </c>
      <c r="AB31" s="27">
        <v>0.62068999999999996</v>
      </c>
      <c r="AC31" s="19">
        <v>1</v>
      </c>
      <c r="AD31" s="18"/>
      <c r="AE31" s="24"/>
      <c r="AF31" s="18"/>
      <c r="AG31" s="19"/>
      <c r="AH31" s="27"/>
      <c r="AI31" s="19"/>
      <c r="AJ31" s="18"/>
      <c r="AK31" s="24"/>
      <c r="AL31" s="18"/>
      <c r="AR31" s="8"/>
      <c r="AS31" s="8"/>
      <c r="AT31" s="8"/>
    </row>
    <row r="32" spans="2:46" x14ac:dyDescent="0.25">
      <c r="B32" s="17" t="s">
        <v>259</v>
      </c>
      <c r="C32" s="17" t="s">
        <v>260</v>
      </c>
      <c r="D32" s="20">
        <f t="shared" si="0"/>
        <v>18</v>
      </c>
      <c r="E32" s="20">
        <f t="shared" si="1"/>
        <v>1</v>
      </c>
      <c r="F32" s="20">
        <f t="shared" si="2"/>
        <v>19</v>
      </c>
      <c r="G32" s="34">
        <f t="shared" si="6"/>
        <v>18</v>
      </c>
      <c r="H32" s="34">
        <f t="shared" si="3"/>
        <v>1</v>
      </c>
      <c r="I32" s="34">
        <f t="shared" si="4"/>
        <v>19</v>
      </c>
      <c r="J32" s="31">
        <f t="shared" si="5"/>
        <v>0.63704000000000005</v>
      </c>
      <c r="L32" s="18"/>
      <c r="M32" s="24"/>
      <c r="N32" s="18"/>
      <c r="O32" s="19"/>
      <c r="P32" s="27"/>
      <c r="Q32" s="19"/>
      <c r="R32" s="18"/>
      <c r="S32" s="24"/>
      <c r="T32" s="18"/>
      <c r="U32" s="19"/>
      <c r="V32" s="27"/>
      <c r="W32" s="19"/>
      <c r="X32" s="18">
        <v>18</v>
      </c>
      <c r="Y32" s="24">
        <v>0.63704000000000005</v>
      </c>
      <c r="Z32" s="18">
        <v>1</v>
      </c>
      <c r="AA32" s="19"/>
      <c r="AB32" s="27"/>
      <c r="AC32" s="19"/>
      <c r="AD32" s="18"/>
      <c r="AE32" s="24"/>
      <c r="AF32" s="18"/>
      <c r="AG32" s="19"/>
      <c r="AH32" s="27"/>
      <c r="AI32" s="19"/>
      <c r="AJ32" s="18"/>
      <c r="AK32" s="24"/>
      <c r="AL32" s="18"/>
      <c r="AR32" s="8"/>
      <c r="AS32" s="8"/>
      <c r="AT32" s="8"/>
    </row>
    <row r="33" spans="2:46" x14ac:dyDescent="0.25">
      <c r="B33" s="17" t="s">
        <v>168</v>
      </c>
      <c r="C33" s="17" t="s">
        <v>154</v>
      </c>
      <c r="D33" s="20">
        <f t="shared" si="0"/>
        <v>18</v>
      </c>
      <c r="E33" s="20">
        <f t="shared" si="1"/>
        <v>1</v>
      </c>
      <c r="F33" s="20">
        <f t="shared" si="2"/>
        <v>19</v>
      </c>
      <c r="G33" s="34">
        <f t="shared" si="6"/>
        <v>18</v>
      </c>
      <c r="H33" s="34">
        <f t="shared" si="3"/>
        <v>1</v>
      </c>
      <c r="I33" s="34">
        <f t="shared" si="4"/>
        <v>19</v>
      </c>
      <c r="J33" s="31">
        <f t="shared" si="5"/>
        <v>0.62407000000000001</v>
      </c>
      <c r="L33" s="18"/>
      <c r="M33" s="24"/>
      <c r="N33" s="18"/>
      <c r="O33" s="19"/>
      <c r="P33" s="27"/>
      <c r="Q33" s="19"/>
      <c r="R33" s="18"/>
      <c r="S33" s="24"/>
      <c r="T33" s="18"/>
      <c r="U33" s="19">
        <v>18</v>
      </c>
      <c r="V33" s="27">
        <v>0.62407000000000001</v>
      </c>
      <c r="W33" s="19">
        <v>1</v>
      </c>
      <c r="X33" s="18"/>
      <c r="Y33" s="24"/>
      <c r="Z33" s="18"/>
      <c r="AA33" s="19"/>
      <c r="AB33" s="27"/>
      <c r="AC33" s="19"/>
      <c r="AD33" s="18"/>
      <c r="AE33" s="24"/>
      <c r="AF33" s="18"/>
      <c r="AG33" s="19"/>
      <c r="AH33" s="27"/>
      <c r="AI33" s="19"/>
      <c r="AJ33" s="18"/>
      <c r="AK33" s="24"/>
      <c r="AL33" s="18"/>
      <c r="AR33" s="8"/>
      <c r="AS33" s="8"/>
      <c r="AT33" s="8"/>
    </row>
    <row r="34" spans="2:46" x14ac:dyDescent="0.25">
      <c r="B34" s="17" t="s">
        <v>281</v>
      </c>
      <c r="C34" s="17" t="s">
        <v>282</v>
      </c>
      <c r="D34" s="20">
        <f t="shared" si="0"/>
        <v>17</v>
      </c>
      <c r="E34" s="20">
        <f t="shared" si="1"/>
        <v>1</v>
      </c>
      <c r="F34" s="20">
        <f t="shared" si="2"/>
        <v>18</v>
      </c>
      <c r="G34" s="34">
        <f t="shared" si="6"/>
        <v>17</v>
      </c>
      <c r="H34" s="34">
        <f t="shared" si="3"/>
        <v>1</v>
      </c>
      <c r="I34" s="34">
        <f t="shared" si="4"/>
        <v>18</v>
      </c>
      <c r="J34" s="31">
        <f t="shared" si="5"/>
        <v>0.57240999999999997</v>
      </c>
      <c r="L34" s="18"/>
      <c r="M34" s="18"/>
      <c r="N34" s="18"/>
      <c r="O34" s="19"/>
      <c r="P34" s="27"/>
      <c r="Q34" s="19"/>
      <c r="R34" s="18"/>
      <c r="S34" s="24"/>
      <c r="T34" s="18"/>
      <c r="U34" s="19"/>
      <c r="V34" s="27"/>
      <c r="W34" s="19"/>
      <c r="X34" s="18"/>
      <c r="Y34" s="24"/>
      <c r="Z34" s="18"/>
      <c r="AA34" s="19"/>
      <c r="AB34" s="27"/>
      <c r="AC34" s="19"/>
      <c r="AD34" s="18">
        <v>17</v>
      </c>
      <c r="AE34" s="24">
        <v>0.57240999999999997</v>
      </c>
      <c r="AF34" s="18">
        <v>1</v>
      </c>
      <c r="AG34" s="19"/>
      <c r="AH34" s="27"/>
      <c r="AI34" s="19"/>
      <c r="AJ34" s="18"/>
      <c r="AK34" s="24"/>
      <c r="AL34" s="18"/>
      <c r="AR34" s="8"/>
      <c r="AS34" s="8"/>
      <c r="AT34" s="8"/>
    </row>
    <row r="35" spans="2:46" x14ac:dyDescent="0.25">
      <c r="B35" s="17" t="s">
        <v>287</v>
      </c>
      <c r="C35" s="17" t="s">
        <v>57</v>
      </c>
      <c r="D35" s="20">
        <f t="shared" si="0"/>
        <v>17</v>
      </c>
      <c r="E35" s="20">
        <f t="shared" si="1"/>
        <v>1</v>
      </c>
      <c r="F35" s="20">
        <f t="shared" si="2"/>
        <v>18</v>
      </c>
      <c r="G35" s="34">
        <f t="shared" si="6"/>
        <v>17</v>
      </c>
      <c r="H35" s="34">
        <f t="shared" si="3"/>
        <v>1</v>
      </c>
      <c r="I35" s="34">
        <f t="shared" si="4"/>
        <v>18</v>
      </c>
      <c r="J35" s="31">
        <f t="shared" si="5"/>
        <v>0.57240999999999997</v>
      </c>
      <c r="L35" s="18"/>
      <c r="M35" s="18"/>
      <c r="N35" s="18"/>
      <c r="O35" s="19"/>
      <c r="P35" s="27"/>
      <c r="Q35" s="19"/>
      <c r="R35" s="18"/>
      <c r="S35" s="24"/>
      <c r="T35" s="18"/>
      <c r="U35" s="19"/>
      <c r="V35" s="27"/>
      <c r="W35" s="19"/>
      <c r="X35" s="18"/>
      <c r="Y35" s="24"/>
      <c r="Z35" s="18"/>
      <c r="AA35" s="19"/>
      <c r="AB35" s="27"/>
      <c r="AC35" s="19"/>
      <c r="AD35" s="18">
        <v>17</v>
      </c>
      <c r="AE35" s="24">
        <v>0.57240999999999997</v>
      </c>
      <c r="AF35" s="18">
        <v>1</v>
      </c>
      <c r="AG35" s="19"/>
      <c r="AH35" s="27"/>
      <c r="AI35" s="19"/>
      <c r="AJ35" s="18"/>
      <c r="AK35" s="24"/>
      <c r="AL35" s="18"/>
      <c r="AR35" s="8"/>
      <c r="AS35" s="8"/>
      <c r="AT35" s="8"/>
    </row>
    <row r="36" spans="2:46" x14ac:dyDescent="0.25">
      <c r="B36" s="17" t="s">
        <v>241</v>
      </c>
      <c r="C36" s="17" t="s">
        <v>243</v>
      </c>
      <c r="D36" s="20">
        <f t="shared" si="0"/>
        <v>17</v>
      </c>
      <c r="E36" s="20">
        <f t="shared" si="1"/>
        <v>1</v>
      </c>
      <c r="F36" s="20">
        <f t="shared" si="2"/>
        <v>18</v>
      </c>
      <c r="G36" s="34">
        <f t="shared" si="6"/>
        <v>17</v>
      </c>
      <c r="H36" s="34">
        <f t="shared" si="3"/>
        <v>1</v>
      </c>
      <c r="I36" s="34">
        <f t="shared" si="4"/>
        <v>18</v>
      </c>
      <c r="J36" s="31">
        <f t="shared" si="5"/>
        <v>0.60926000000000002</v>
      </c>
      <c r="L36" s="18"/>
      <c r="M36" s="24"/>
      <c r="N36" s="18"/>
      <c r="O36" s="19"/>
      <c r="P36" s="27"/>
      <c r="Q36" s="19"/>
      <c r="R36" s="18"/>
      <c r="S36" s="24"/>
      <c r="T36" s="18"/>
      <c r="U36" s="19"/>
      <c r="V36" s="27"/>
      <c r="W36" s="19"/>
      <c r="X36" s="18">
        <v>17</v>
      </c>
      <c r="Y36" s="24">
        <v>0.60926000000000002</v>
      </c>
      <c r="Z36" s="18">
        <v>1</v>
      </c>
      <c r="AA36" s="19"/>
      <c r="AB36" s="27"/>
      <c r="AC36" s="19"/>
      <c r="AD36" s="18"/>
      <c r="AE36" s="24"/>
      <c r="AF36" s="18"/>
      <c r="AG36" s="19"/>
      <c r="AH36" s="27"/>
      <c r="AI36" s="19"/>
      <c r="AJ36" s="18"/>
      <c r="AK36" s="24"/>
      <c r="AL36" s="18"/>
      <c r="AR36" s="8"/>
      <c r="AS36" s="8"/>
      <c r="AT36" s="8"/>
    </row>
    <row r="37" spans="2:46" x14ac:dyDescent="0.25">
      <c r="B37" s="17" t="s">
        <v>169</v>
      </c>
      <c r="C37" s="17" t="s">
        <v>155</v>
      </c>
      <c r="D37" s="20">
        <f t="shared" si="0"/>
        <v>16</v>
      </c>
      <c r="E37" s="20">
        <f t="shared" si="1"/>
        <v>2</v>
      </c>
      <c r="F37" s="20">
        <f t="shared" si="2"/>
        <v>18</v>
      </c>
      <c r="G37" s="34">
        <f t="shared" si="6"/>
        <v>16</v>
      </c>
      <c r="H37" s="34">
        <f t="shared" si="3"/>
        <v>2</v>
      </c>
      <c r="I37" s="34">
        <f t="shared" si="4"/>
        <v>18</v>
      </c>
      <c r="J37" s="31">
        <f t="shared" si="5"/>
        <v>0.574075</v>
      </c>
      <c r="L37" s="18"/>
      <c r="M37" s="24"/>
      <c r="N37" s="18"/>
      <c r="O37" s="19"/>
      <c r="P37" s="27"/>
      <c r="Q37" s="19"/>
      <c r="R37" s="18">
        <v>6</v>
      </c>
      <c r="S37" s="24">
        <v>0.56296000000000002</v>
      </c>
      <c r="T37" s="18">
        <v>1</v>
      </c>
      <c r="U37" s="19">
        <v>10</v>
      </c>
      <c r="V37" s="27">
        <v>0.58518999999999999</v>
      </c>
      <c r="W37" s="19">
        <v>1</v>
      </c>
      <c r="X37" s="18"/>
      <c r="Y37" s="24"/>
      <c r="Z37" s="18"/>
      <c r="AA37" s="19"/>
      <c r="AB37" s="27"/>
      <c r="AC37" s="19"/>
      <c r="AD37" s="18"/>
      <c r="AE37" s="24"/>
      <c r="AF37" s="18"/>
      <c r="AG37" s="19"/>
      <c r="AH37" s="27"/>
      <c r="AI37" s="19"/>
      <c r="AJ37" s="18"/>
      <c r="AK37" s="24"/>
      <c r="AL37" s="18"/>
      <c r="AR37" s="8"/>
      <c r="AS37" s="8"/>
      <c r="AT37" s="8"/>
    </row>
    <row r="38" spans="2:46" x14ac:dyDescent="0.25">
      <c r="B38" s="17" t="s">
        <v>271</v>
      </c>
      <c r="C38" s="17" t="s">
        <v>272</v>
      </c>
      <c r="D38" s="20">
        <f t="shared" si="0"/>
        <v>17</v>
      </c>
      <c r="E38" s="20">
        <f t="shared" si="1"/>
        <v>1</v>
      </c>
      <c r="F38" s="20">
        <f t="shared" si="2"/>
        <v>18</v>
      </c>
      <c r="G38" s="34">
        <f t="shared" si="6"/>
        <v>17</v>
      </c>
      <c r="H38" s="34">
        <f t="shared" si="3"/>
        <v>1</v>
      </c>
      <c r="I38" s="34">
        <f t="shared" si="4"/>
        <v>18</v>
      </c>
      <c r="J38" s="31">
        <f t="shared" si="5"/>
        <v>0.61551999999999996</v>
      </c>
      <c r="L38" s="18"/>
      <c r="M38" s="24"/>
      <c r="N38" s="18"/>
      <c r="O38" s="19"/>
      <c r="P38" s="27"/>
      <c r="Q38" s="19"/>
      <c r="R38" s="18"/>
      <c r="S38" s="24"/>
      <c r="T38" s="18"/>
      <c r="U38" s="19"/>
      <c r="V38" s="27"/>
      <c r="W38" s="19"/>
      <c r="X38" s="18"/>
      <c r="Y38" s="24"/>
      <c r="Z38" s="18"/>
      <c r="AA38" s="19">
        <v>17</v>
      </c>
      <c r="AB38" s="27">
        <v>0.61551999999999996</v>
      </c>
      <c r="AC38" s="19">
        <v>1</v>
      </c>
      <c r="AD38" s="18"/>
      <c r="AE38" s="24"/>
      <c r="AF38" s="18"/>
      <c r="AG38" s="19"/>
      <c r="AH38" s="27"/>
      <c r="AI38" s="19"/>
      <c r="AJ38" s="18"/>
      <c r="AK38" s="24"/>
      <c r="AL38" s="18"/>
      <c r="AR38" s="8"/>
      <c r="AS38" s="8"/>
      <c r="AT38" s="8"/>
    </row>
    <row r="39" spans="2:46" x14ac:dyDescent="0.25">
      <c r="B39" s="17" t="s">
        <v>208</v>
      </c>
      <c r="C39" s="17" t="s">
        <v>205</v>
      </c>
      <c r="D39" s="20">
        <f t="shared" si="0"/>
        <v>16</v>
      </c>
      <c r="E39" s="20">
        <f t="shared" si="1"/>
        <v>2</v>
      </c>
      <c r="F39" s="20">
        <f t="shared" si="2"/>
        <v>18</v>
      </c>
      <c r="G39" s="34">
        <f t="shared" si="6"/>
        <v>16</v>
      </c>
      <c r="H39" s="34">
        <f t="shared" si="3"/>
        <v>2</v>
      </c>
      <c r="I39" s="34">
        <f t="shared" si="4"/>
        <v>18</v>
      </c>
      <c r="J39" s="31">
        <f t="shared" si="5"/>
        <v>0.57723499999999994</v>
      </c>
      <c r="L39" s="18"/>
      <c r="M39" s="24"/>
      <c r="N39" s="18"/>
      <c r="O39" s="19"/>
      <c r="P39" s="27"/>
      <c r="Q39" s="19"/>
      <c r="R39" s="18"/>
      <c r="S39" s="24"/>
      <c r="T39" s="18"/>
      <c r="U39" s="19">
        <v>4</v>
      </c>
      <c r="V39" s="27">
        <v>0.56481000000000003</v>
      </c>
      <c r="W39" s="19">
        <v>1</v>
      </c>
      <c r="X39" s="18"/>
      <c r="Y39" s="24"/>
      <c r="Z39" s="18"/>
      <c r="AA39" s="19">
        <v>12</v>
      </c>
      <c r="AB39" s="27">
        <v>0.58965999999999996</v>
      </c>
      <c r="AC39" s="19">
        <v>1</v>
      </c>
      <c r="AD39" s="18"/>
      <c r="AE39" s="24"/>
      <c r="AF39" s="18"/>
      <c r="AG39" s="19"/>
      <c r="AH39" s="27"/>
      <c r="AI39" s="19"/>
      <c r="AJ39" s="18"/>
      <c r="AK39" s="24"/>
      <c r="AL39" s="18"/>
      <c r="AR39" s="8"/>
      <c r="AS39" s="8"/>
      <c r="AT39" s="8"/>
    </row>
    <row r="40" spans="2:46" x14ac:dyDescent="0.25">
      <c r="B40" s="17" t="s">
        <v>234</v>
      </c>
      <c r="C40" s="17" t="s">
        <v>204</v>
      </c>
      <c r="D40" s="20">
        <f t="shared" ref="D40:D71" si="7">L40+O40+R40+U40+X40+AA40+AD40+AG40+AJ40</f>
        <v>16</v>
      </c>
      <c r="E40" s="20">
        <f t="shared" ref="E40:E71" si="8">N40+Q40+T40+W40+Z40+AC40+AF40+AI40+AL40</f>
        <v>1</v>
      </c>
      <c r="F40" s="20">
        <f t="shared" ref="F40:F71" si="9">D40+E40</f>
        <v>17</v>
      </c>
      <c r="G40" s="34">
        <f t="shared" si="6"/>
        <v>16</v>
      </c>
      <c r="H40" s="34">
        <f t="shared" ref="H40:H71" si="10">E40</f>
        <v>1</v>
      </c>
      <c r="I40" s="34">
        <f t="shared" ref="I40:I71" si="11">G40+H40</f>
        <v>17</v>
      </c>
      <c r="J40" s="31">
        <f t="shared" ref="J40:J71" si="12">AVERAGE(M40,P40,S40,V40,Y40,AB40,AE40,AH40,AK40)</f>
        <v>0.60862000000000005</v>
      </c>
      <c r="L40" s="18"/>
      <c r="M40" s="24"/>
      <c r="N40" s="18"/>
      <c r="O40" s="19"/>
      <c r="P40" s="27"/>
      <c r="Q40" s="19"/>
      <c r="R40" s="18"/>
      <c r="S40" s="24"/>
      <c r="T40" s="18"/>
      <c r="U40" s="19"/>
      <c r="V40" s="27"/>
      <c r="W40" s="19"/>
      <c r="X40" s="18"/>
      <c r="Y40" s="24"/>
      <c r="Z40" s="18"/>
      <c r="AA40" s="19">
        <v>16</v>
      </c>
      <c r="AB40" s="27">
        <v>0.60862000000000005</v>
      </c>
      <c r="AC40" s="19">
        <v>1</v>
      </c>
      <c r="AD40" s="18"/>
      <c r="AE40" s="24"/>
      <c r="AF40" s="18"/>
      <c r="AG40" s="19"/>
      <c r="AH40" s="27"/>
      <c r="AI40" s="19"/>
      <c r="AJ40" s="18"/>
      <c r="AK40" s="24"/>
      <c r="AL40" s="18"/>
      <c r="AR40" s="8"/>
      <c r="AS40" s="8"/>
      <c r="AT40" s="8"/>
    </row>
    <row r="41" spans="2:46" x14ac:dyDescent="0.25">
      <c r="B41" s="17" t="s">
        <v>185</v>
      </c>
      <c r="C41" s="17" t="s">
        <v>52</v>
      </c>
      <c r="D41" s="20">
        <f t="shared" si="7"/>
        <v>16</v>
      </c>
      <c r="E41" s="20">
        <f t="shared" si="8"/>
        <v>1</v>
      </c>
      <c r="F41" s="20">
        <f t="shared" si="9"/>
        <v>17</v>
      </c>
      <c r="G41" s="34">
        <f t="shared" si="6"/>
        <v>16</v>
      </c>
      <c r="H41" s="34">
        <f t="shared" si="10"/>
        <v>1</v>
      </c>
      <c r="I41" s="34">
        <f t="shared" si="11"/>
        <v>17</v>
      </c>
      <c r="J41" s="31">
        <f t="shared" si="12"/>
        <v>0.60741000000000001</v>
      </c>
      <c r="L41" s="18"/>
      <c r="M41" s="24"/>
      <c r="N41" s="18"/>
      <c r="O41" s="19"/>
      <c r="P41" s="27"/>
      <c r="Q41" s="19"/>
      <c r="R41" s="18"/>
      <c r="S41" s="24"/>
      <c r="T41" s="18"/>
      <c r="U41" s="19"/>
      <c r="V41" s="27"/>
      <c r="W41" s="19"/>
      <c r="X41" s="18">
        <v>16</v>
      </c>
      <c r="Y41" s="24">
        <v>0.60741000000000001</v>
      </c>
      <c r="Z41" s="18">
        <v>1</v>
      </c>
      <c r="AA41" s="19"/>
      <c r="AB41" s="27"/>
      <c r="AC41" s="19"/>
      <c r="AD41" s="18"/>
      <c r="AE41" s="24"/>
      <c r="AF41" s="18"/>
      <c r="AG41" s="19"/>
      <c r="AH41" s="27"/>
      <c r="AI41" s="19"/>
      <c r="AJ41" s="18"/>
      <c r="AK41" s="24"/>
      <c r="AL41" s="18"/>
      <c r="AR41" s="8"/>
      <c r="AS41" s="8"/>
      <c r="AT41" s="8"/>
    </row>
    <row r="42" spans="2:46" x14ac:dyDescent="0.25">
      <c r="B42" s="17" t="s">
        <v>253</v>
      </c>
      <c r="C42" s="17" t="s">
        <v>254</v>
      </c>
      <c r="D42" s="20">
        <f t="shared" si="7"/>
        <v>16</v>
      </c>
      <c r="E42" s="20">
        <f t="shared" si="8"/>
        <v>1</v>
      </c>
      <c r="F42" s="20">
        <f t="shared" si="9"/>
        <v>17</v>
      </c>
      <c r="G42" s="34">
        <f t="shared" ref="G42:G73" si="13">D42</f>
        <v>16</v>
      </c>
      <c r="H42" s="34">
        <f t="shared" si="10"/>
        <v>1</v>
      </c>
      <c r="I42" s="34">
        <f t="shared" si="11"/>
        <v>17</v>
      </c>
      <c r="J42" s="31">
        <f t="shared" si="12"/>
        <v>0.60741000000000001</v>
      </c>
      <c r="L42" s="18"/>
      <c r="M42" s="24"/>
      <c r="N42" s="18"/>
      <c r="O42" s="19"/>
      <c r="P42" s="27"/>
      <c r="Q42" s="19"/>
      <c r="R42" s="18"/>
      <c r="S42" s="24"/>
      <c r="T42" s="18"/>
      <c r="U42" s="19"/>
      <c r="V42" s="27"/>
      <c r="W42" s="19"/>
      <c r="X42" s="18">
        <v>16</v>
      </c>
      <c r="Y42" s="24">
        <v>0.60741000000000001</v>
      </c>
      <c r="Z42" s="18">
        <v>1</v>
      </c>
      <c r="AA42" s="19"/>
      <c r="AB42" s="27"/>
      <c r="AC42" s="19"/>
      <c r="AD42" s="18"/>
      <c r="AE42" s="24"/>
      <c r="AF42" s="18"/>
      <c r="AG42" s="19"/>
      <c r="AH42" s="27"/>
      <c r="AI42" s="19"/>
      <c r="AJ42" s="18"/>
      <c r="AK42" s="24"/>
      <c r="AL42" s="18"/>
      <c r="AR42" s="8"/>
      <c r="AS42" s="8"/>
      <c r="AT42" s="8"/>
    </row>
    <row r="43" spans="2:46" x14ac:dyDescent="0.25">
      <c r="B43" s="17" t="s">
        <v>83</v>
      </c>
      <c r="C43" s="17" t="s">
        <v>82</v>
      </c>
      <c r="D43" s="20">
        <f t="shared" si="7"/>
        <v>16</v>
      </c>
      <c r="E43" s="20">
        <f t="shared" si="8"/>
        <v>1</v>
      </c>
      <c r="F43" s="20">
        <f t="shared" si="9"/>
        <v>17</v>
      </c>
      <c r="G43" s="34">
        <f t="shared" si="13"/>
        <v>16</v>
      </c>
      <c r="H43" s="34">
        <f t="shared" si="10"/>
        <v>1</v>
      </c>
      <c r="I43" s="34">
        <f t="shared" si="11"/>
        <v>17</v>
      </c>
      <c r="J43" s="31">
        <f t="shared" si="12"/>
        <v>0.6</v>
      </c>
      <c r="L43" s="18"/>
      <c r="M43" s="24"/>
      <c r="N43" s="18"/>
      <c r="O43" s="19">
        <v>16</v>
      </c>
      <c r="P43" s="27">
        <v>0.6</v>
      </c>
      <c r="Q43" s="19">
        <v>1</v>
      </c>
      <c r="R43" s="18"/>
      <c r="S43" s="24"/>
      <c r="T43" s="18"/>
      <c r="U43" s="19"/>
      <c r="V43" s="27"/>
      <c r="W43" s="19"/>
      <c r="X43" s="18"/>
      <c r="Y43" s="24"/>
      <c r="Z43" s="18"/>
      <c r="AA43" s="19"/>
      <c r="AB43" s="27"/>
      <c r="AC43" s="19"/>
      <c r="AD43" s="18"/>
      <c r="AE43" s="24"/>
      <c r="AF43" s="18"/>
      <c r="AG43" s="19"/>
      <c r="AH43" s="27"/>
      <c r="AI43" s="19"/>
      <c r="AJ43" s="18"/>
      <c r="AK43" s="24"/>
      <c r="AL43" s="18"/>
      <c r="AR43" s="8"/>
      <c r="AS43" s="8"/>
      <c r="AT43" s="8"/>
    </row>
    <row r="44" spans="2:46" x14ac:dyDescent="0.25">
      <c r="B44" s="17" t="s">
        <v>93</v>
      </c>
      <c r="C44" s="17" t="s">
        <v>47</v>
      </c>
      <c r="D44" s="20">
        <f t="shared" si="7"/>
        <v>15</v>
      </c>
      <c r="E44" s="20">
        <f t="shared" si="8"/>
        <v>1</v>
      </c>
      <c r="F44" s="20">
        <f t="shared" si="9"/>
        <v>16</v>
      </c>
      <c r="G44" s="34">
        <f t="shared" si="13"/>
        <v>15</v>
      </c>
      <c r="H44" s="34">
        <f t="shared" si="10"/>
        <v>1</v>
      </c>
      <c r="I44" s="34">
        <f t="shared" si="11"/>
        <v>16</v>
      </c>
      <c r="J44" s="31">
        <f t="shared" si="12"/>
        <v>0.59814999999999996</v>
      </c>
      <c r="L44" s="18">
        <v>15</v>
      </c>
      <c r="M44" s="24">
        <v>0.59814999999999996</v>
      </c>
      <c r="N44" s="18">
        <v>1</v>
      </c>
      <c r="O44" s="19"/>
      <c r="P44" s="27"/>
      <c r="Q44" s="19"/>
      <c r="R44" s="18"/>
      <c r="S44" s="24"/>
      <c r="T44" s="18"/>
      <c r="U44" s="19"/>
      <c r="V44" s="27"/>
      <c r="W44" s="19"/>
      <c r="X44" s="18"/>
      <c r="Y44" s="24"/>
      <c r="Z44" s="18"/>
      <c r="AA44" s="19"/>
      <c r="AB44" s="27"/>
      <c r="AC44" s="19"/>
      <c r="AD44" s="18"/>
      <c r="AE44" s="24"/>
      <c r="AF44" s="18"/>
      <c r="AG44" s="19"/>
      <c r="AH44" s="27"/>
      <c r="AI44" s="19"/>
      <c r="AJ44" s="18"/>
      <c r="AK44" s="24"/>
      <c r="AL44" s="18"/>
      <c r="AR44" s="8"/>
      <c r="AS44" s="8"/>
      <c r="AT44" s="8"/>
    </row>
    <row r="45" spans="2:46" x14ac:dyDescent="0.25">
      <c r="B45" s="17" t="s">
        <v>84</v>
      </c>
      <c r="C45" s="17" t="s">
        <v>85</v>
      </c>
      <c r="D45" s="20">
        <f t="shared" si="7"/>
        <v>15</v>
      </c>
      <c r="E45" s="20">
        <f t="shared" si="8"/>
        <v>1</v>
      </c>
      <c r="F45" s="20">
        <f t="shared" si="9"/>
        <v>16</v>
      </c>
      <c r="G45" s="34">
        <f t="shared" si="13"/>
        <v>15</v>
      </c>
      <c r="H45" s="34">
        <f t="shared" si="10"/>
        <v>1</v>
      </c>
      <c r="I45" s="34">
        <f t="shared" si="11"/>
        <v>16</v>
      </c>
      <c r="J45" s="31">
        <f t="shared" si="12"/>
        <v>0.55556000000000005</v>
      </c>
      <c r="L45" s="18"/>
      <c r="M45" s="24"/>
      <c r="N45" s="18"/>
      <c r="O45" s="19">
        <v>15</v>
      </c>
      <c r="P45" s="27">
        <v>0.55556000000000005</v>
      </c>
      <c r="Q45" s="19">
        <v>1</v>
      </c>
      <c r="R45" s="18"/>
      <c r="S45" s="24"/>
      <c r="T45" s="18"/>
      <c r="U45" s="19"/>
      <c r="V45" s="27"/>
      <c r="W45" s="19"/>
      <c r="X45" s="18"/>
      <c r="Y45" s="24"/>
      <c r="Z45" s="18"/>
      <c r="AA45" s="19"/>
      <c r="AB45" s="27"/>
      <c r="AC45" s="19"/>
      <c r="AD45" s="18"/>
      <c r="AE45" s="24"/>
      <c r="AF45" s="18"/>
      <c r="AG45" s="19"/>
      <c r="AH45" s="27"/>
      <c r="AI45" s="19"/>
      <c r="AJ45" s="18"/>
      <c r="AK45" s="24"/>
      <c r="AL45" s="18"/>
      <c r="AR45" s="8"/>
      <c r="AS45" s="8"/>
      <c r="AT45" s="8"/>
    </row>
    <row r="46" spans="2:46" x14ac:dyDescent="0.25">
      <c r="B46" s="17" t="s">
        <v>239</v>
      </c>
      <c r="C46" s="17" t="s">
        <v>240</v>
      </c>
      <c r="D46" s="20">
        <f t="shared" si="7"/>
        <v>14</v>
      </c>
      <c r="E46" s="20">
        <f t="shared" si="8"/>
        <v>1</v>
      </c>
      <c r="F46" s="20">
        <f t="shared" si="9"/>
        <v>15</v>
      </c>
      <c r="G46" s="34">
        <f t="shared" si="13"/>
        <v>14</v>
      </c>
      <c r="H46" s="34">
        <f t="shared" si="10"/>
        <v>1</v>
      </c>
      <c r="I46" s="34">
        <f t="shared" si="11"/>
        <v>15</v>
      </c>
      <c r="J46" s="31">
        <f t="shared" si="12"/>
        <v>0.60185</v>
      </c>
      <c r="L46" s="18"/>
      <c r="M46" s="24"/>
      <c r="N46" s="18"/>
      <c r="O46" s="19"/>
      <c r="P46" s="27"/>
      <c r="Q46" s="19"/>
      <c r="R46" s="18"/>
      <c r="S46" s="24"/>
      <c r="T46" s="18"/>
      <c r="U46" s="19"/>
      <c r="V46" s="27"/>
      <c r="W46" s="19"/>
      <c r="X46" s="18">
        <v>14</v>
      </c>
      <c r="Y46" s="24">
        <v>0.60185</v>
      </c>
      <c r="Z46" s="18">
        <v>1</v>
      </c>
      <c r="AA46" s="19"/>
      <c r="AB46" s="27"/>
      <c r="AC46" s="19"/>
      <c r="AD46" s="18"/>
      <c r="AE46" s="24"/>
      <c r="AF46" s="18"/>
      <c r="AG46" s="19"/>
      <c r="AH46" s="27"/>
      <c r="AI46" s="19"/>
      <c r="AJ46" s="18"/>
      <c r="AK46" s="24"/>
      <c r="AL46" s="18"/>
      <c r="AR46" s="8"/>
      <c r="AS46" s="8"/>
      <c r="AT46" s="8"/>
    </row>
    <row r="47" spans="2:46" x14ac:dyDescent="0.25">
      <c r="B47" s="17" t="s">
        <v>80</v>
      </c>
      <c r="C47" s="17" t="s">
        <v>81</v>
      </c>
      <c r="D47" s="20">
        <f t="shared" si="7"/>
        <v>14</v>
      </c>
      <c r="E47" s="20">
        <f t="shared" si="8"/>
        <v>1</v>
      </c>
      <c r="F47" s="20">
        <f t="shared" si="9"/>
        <v>15</v>
      </c>
      <c r="G47" s="34">
        <f t="shared" si="13"/>
        <v>14</v>
      </c>
      <c r="H47" s="34">
        <f t="shared" si="10"/>
        <v>1</v>
      </c>
      <c r="I47" s="34">
        <f t="shared" si="11"/>
        <v>15</v>
      </c>
      <c r="J47" s="31">
        <f t="shared" si="12"/>
        <v>0.52222000000000002</v>
      </c>
      <c r="L47" s="18"/>
      <c r="M47" s="24"/>
      <c r="N47" s="18"/>
      <c r="O47" s="19">
        <v>14</v>
      </c>
      <c r="P47" s="27">
        <v>0.52222000000000002</v>
      </c>
      <c r="Q47" s="19">
        <v>1</v>
      </c>
      <c r="R47" s="18"/>
      <c r="S47" s="24"/>
      <c r="T47" s="18"/>
      <c r="U47" s="19"/>
      <c r="V47" s="27"/>
      <c r="W47" s="19"/>
      <c r="X47" s="18"/>
      <c r="Y47" s="24"/>
      <c r="Z47" s="18"/>
      <c r="AA47" s="19"/>
      <c r="AB47" s="27"/>
      <c r="AC47" s="19"/>
      <c r="AD47" s="18"/>
      <c r="AE47" s="24"/>
      <c r="AF47" s="18"/>
      <c r="AG47" s="19"/>
      <c r="AH47" s="27"/>
      <c r="AI47" s="19"/>
      <c r="AJ47" s="18"/>
      <c r="AK47" s="24"/>
      <c r="AL47" s="18"/>
      <c r="AR47" s="8"/>
      <c r="AS47" s="8"/>
      <c r="AT47" s="8"/>
    </row>
    <row r="48" spans="2:46" x14ac:dyDescent="0.25">
      <c r="B48" s="17" t="s">
        <v>232</v>
      </c>
      <c r="C48" s="17" t="s">
        <v>273</v>
      </c>
      <c r="D48" s="20">
        <f t="shared" si="7"/>
        <v>14</v>
      </c>
      <c r="E48" s="20">
        <f t="shared" si="8"/>
        <v>1</v>
      </c>
      <c r="F48" s="20">
        <f t="shared" si="9"/>
        <v>15</v>
      </c>
      <c r="G48" s="34">
        <f t="shared" si="13"/>
        <v>14</v>
      </c>
      <c r="H48" s="34">
        <f t="shared" si="10"/>
        <v>1</v>
      </c>
      <c r="I48" s="34">
        <f t="shared" si="11"/>
        <v>15</v>
      </c>
      <c r="J48" s="31">
        <f t="shared" si="12"/>
        <v>0.60172000000000003</v>
      </c>
      <c r="L48" s="18"/>
      <c r="M48" s="24"/>
      <c r="N48" s="18"/>
      <c r="O48" s="19"/>
      <c r="P48" s="27"/>
      <c r="Q48" s="19"/>
      <c r="R48" s="18"/>
      <c r="S48" s="24"/>
      <c r="T48" s="18"/>
      <c r="U48" s="19"/>
      <c r="V48" s="27"/>
      <c r="W48" s="19"/>
      <c r="X48" s="18"/>
      <c r="Y48" s="24"/>
      <c r="Z48" s="18"/>
      <c r="AA48" s="19">
        <v>14</v>
      </c>
      <c r="AB48" s="27">
        <v>0.60172000000000003</v>
      </c>
      <c r="AC48" s="19">
        <v>1</v>
      </c>
      <c r="AD48" s="18"/>
      <c r="AE48" s="24"/>
      <c r="AF48" s="18"/>
      <c r="AG48" s="19"/>
      <c r="AH48" s="27"/>
      <c r="AI48" s="19"/>
      <c r="AJ48" s="18"/>
      <c r="AK48" s="24"/>
      <c r="AL48" s="18"/>
      <c r="AR48" s="8"/>
      <c r="AS48" s="8"/>
      <c r="AT48" s="8"/>
    </row>
    <row r="49" spans="1:84" x14ac:dyDescent="0.25">
      <c r="B49" s="17" t="s">
        <v>224</v>
      </c>
      <c r="C49" s="17" t="s">
        <v>212</v>
      </c>
      <c r="D49" s="20">
        <f t="shared" si="7"/>
        <v>13</v>
      </c>
      <c r="E49" s="20">
        <f t="shared" si="8"/>
        <v>1</v>
      </c>
      <c r="F49" s="20">
        <f t="shared" si="9"/>
        <v>14</v>
      </c>
      <c r="G49" s="34">
        <f t="shared" si="13"/>
        <v>13</v>
      </c>
      <c r="H49" s="34">
        <f t="shared" si="10"/>
        <v>1</v>
      </c>
      <c r="I49" s="34">
        <f t="shared" si="11"/>
        <v>14</v>
      </c>
      <c r="J49" s="31">
        <f t="shared" si="12"/>
        <v>0.59258999999999995</v>
      </c>
      <c r="L49" s="18"/>
      <c r="M49" s="24"/>
      <c r="N49" s="18"/>
      <c r="O49" s="19"/>
      <c r="P49" s="27"/>
      <c r="Q49" s="19"/>
      <c r="R49" s="18"/>
      <c r="S49" s="24"/>
      <c r="T49" s="18"/>
      <c r="U49" s="19">
        <v>13</v>
      </c>
      <c r="V49" s="27">
        <v>0.59258999999999995</v>
      </c>
      <c r="W49" s="19">
        <v>1</v>
      </c>
      <c r="X49" s="18"/>
      <c r="Y49" s="24"/>
      <c r="Z49" s="18"/>
      <c r="AA49" s="19"/>
      <c r="AB49" s="27"/>
      <c r="AC49" s="19"/>
      <c r="AD49" s="18"/>
      <c r="AE49" s="24"/>
      <c r="AF49" s="18"/>
      <c r="AG49" s="19"/>
      <c r="AH49" s="27"/>
      <c r="AI49" s="19"/>
      <c r="AJ49" s="18"/>
      <c r="AK49" s="24"/>
      <c r="AL49" s="18"/>
      <c r="AR49" s="8"/>
      <c r="AS49" s="8"/>
      <c r="AT49" s="8"/>
    </row>
    <row r="50" spans="1:84" x14ac:dyDescent="0.25">
      <c r="B50" s="17" t="s">
        <v>163</v>
      </c>
      <c r="C50" s="17" t="s">
        <v>149</v>
      </c>
      <c r="D50" s="20">
        <f t="shared" si="7"/>
        <v>12</v>
      </c>
      <c r="E50" s="20">
        <f t="shared" si="8"/>
        <v>2</v>
      </c>
      <c r="F50" s="20">
        <f t="shared" si="9"/>
        <v>14</v>
      </c>
      <c r="G50" s="34">
        <f t="shared" si="13"/>
        <v>12</v>
      </c>
      <c r="H50" s="34">
        <f t="shared" si="10"/>
        <v>2</v>
      </c>
      <c r="I50" s="34">
        <f t="shared" si="11"/>
        <v>14</v>
      </c>
      <c r="J50" s="31">
        <f t="shared" si="12"/>
        <v>0.55162500000000003</v>
      </c>
      <c r="L50" s="18"/>
      <c r="M50" s="24"/>
      <c r="N50" s="18"/>
      <c r="O50" s="19"/>
      <c r="P50" s="27"/>
      <c r="Q50" s="19"/>
      <c r="R50" s="18">
        <v>3</v>
      </c>
      <c r="S50" s="24">
        <v>0.52222000000000002</v>
      </c>
      <c r="T50" s="18">
        <v>1</v>
      </c>
      <c r="U50" s="19"/>
      <c r="V50" s="27"/>
      <c r="W50" s="19"/>
      <c r="X50" s="18"/>
      <c r="Y50" s="24"/>
      <c r="Z50" s="18"/>
      <c r="AA50" s="19">
        <v>9</v>
      </c>
      <c r="AB50" s="27">
        <v>0.58103000000000005</v>
      </c>
      <c r="AC50" s="19">
        <v>1</v>
      </c>
      <c r="AD50" s="18"/>
      <c r="AE50" s="24"/>
      <c r="AF50" s="18"/>
      <c r="AG50" s="19"/>
      <c r="AH50" s="27"/>
      <c r="AI50" s="19"/>
      <c r="AJ50" s="18"/>
      <c r="AK50" s="24"/>
      <c r="AL50" s="18"/>
      <c r="AR50" s="8"/>
      <c r="AS50" s="8"/>
      <c r="AT50" s="8"/>
    </row>
    <row r="51" spans="1:84" x14ac:dyDescent="0.25">
      <c r="B51" s="17" t="s">
        <v>102</v>
      </c>
      <c r="C51" s="17" t="s">
        <v>77</v>
      </c>
      <c r="D51" s="20">
        <f t="shared" si="7"/>
        <v>13</v>
      </c>
      <c r="E51" s="20">
        <f t="shared" si="8"/>
        <v>1</v>
      </c>
      <c r="F51" s="20">
        <f t="shared" si="9"/>
        <v>14</v>
      </c>
      <c r="G51" s="34">
        <f t="shared" si="13"/>
        <v>13</v>
      </c>
      <c r="H51" s="34">
        <f t="shared" si="10"/>
        <v>1</v>
      </c>
      <c r="I51" s="34">
        <f t="shared" si="11"/>
        <v>14</v>
      </c>
      <c r="J51" s="31">
        <f t="shared" si="12"/>
        <v>0.50370000000000004</v>
      </c>
      <c r="L51" s="18"/>
      <c r="M51" s="24"/>
      <c r="N51" s="18"/>
      <c r="O51" s="19">
        <v>13</v>
      </c>
      <c r="P51" s="27">
        <v>0.50370000000000004</v>
      </c>
      <c r="Q51" s="19">
        <v>1</v>
      </c>
      <c r="R51" s="18"/>
      <c r="S51" s="24"/>
      <c r="T51" s="18"/>
      <c r="U51" s="19"/>
      <c r="V51" s="27"/>
      <c r="W51" s="19"/>
      <c r="X51" s="18"/>
      <c r="Y51" s="24"/>
      <c r="Z51" s="18"/>
      <c r="AA51" s="19"/>
      <c r="AB51" s="27"/>
      <c r="AC51" s="19"/>
      <c r="AD51" s="18"/>
      <c r="AE51" s="24"/>
      <c r="AF51" s="18"/>
      <c r="AG51" s="19"/>
      <c r="AH51" s="27"/>
      <c r="AI51" s="19"/>
      <c r="AJ51" s="18"/>
      <c r="AK51" s="24"/>
      <c r="AL51" s="18"/>
      <c r="AR51" s="8"/>
      <c r="AS51" s="8"/>
      <c r="AT51" s="8"/>
    </row>
    <row r="52" spans="1:84" x14ac:dyDescent="0.25">
      <c r="B52" s="17" t="s">
        <v>225</v>
      </c>
      <c r="C52" s="17" t="s">
        <v>213</v>
      </c>
      <c r="D52" s="20">
        <f t="shared" si="7"/>
        <v>12</v>
      </c>
      <c r="E52" s="20">
        <f t="shared" si="8"/>
        <v>1</v>
      </c>
      <c r="F52" s="20">
        <f t="shared" si="9"/>
        <v>13</v>
      </c>
      <c r="G52" s="34">
        <f t="shared" si="13"/>
        <v>12</v>
      </c>
      <c r="H52" s="34">
        <f t="shared" si="10"/>
        <v>1</v>
      </c>
      <c r="I52" s="34">
        <f t="shared" si="11"/>
        <v>13</v>
      </c>
      <c r="J52" s="31">
        <f t="shared" si="12"/>
        <v>0.58889000000000002</v>
      </c>
      <c r="L52" s="18"/>
      <c r="M52" s="24"/>
      <c r="N52" s="18"/>
      <c r="O52" s="19"/>
      <c r="P52" s="27"/>
      <c r="Q52" s="19"/>
      <c r="R52" s="18"/>
      <c r="S52" s="24"/>
      <c r="T52" s="18"/>
      <c r="U52" s="19">
        <v>12</v>
      </c>
      <c r="V52" s="27">
        <v>0.58889000000000002</v>
      </c>
      <c r="W52" s="19">
        <v>1</v>
      </c>
      <c r="X52" s="18"/>
      <c r="Y52" s="24"/>
      <c r="Z52" s="18"/>
      <c r="AA52" s="19"/>
      <c r="AB52" s="27"/>
      <c r="AC52" s="19"/>
      <c r="AD52" s="18"/>
      <c r="AE52" s="24"/>
      <c r="AF52" s="18"/>
      <c r="AG52" s="19"/>
      <c r="AH52" s="27"/>
      <c r="AI52" s="19"/>
      <c r="AJ52" s="18"/>
      <c r="AK52" s="24"/>
      <c r="AL52" s="18"/>
      <c r="AR52" s="8"/>
      <c r="AS52" s="8"/>
      <c r="AT52" s="8"/>
    </row>
    <row r="53" spans="1:84" x14ac:dyDescent="0.25">
      <c r="B53" s="17" t="s">
        <v>96</v>
      </c>
      <c r="C53" s="17" t="s">
        <v>41</v>
      </c>
      <c r="D53" s="20">
        <f t="shared" si="7"/>
        <v>12</v>
      </c>
      <c r="E53" s="20">
        <f t="shared" si="8"/>
        <v>1</v>
      </c>
      <c r="F53" s="20">
        <f t="shared" si="9"/>
        <v>13</v>
      </c>
      <c r="G53" s="34">
        <f t="shared" si="13"/>
        <v>12</v>
      </c>
      <c r="H53" s="34">
        <f t="shared" si="10"/>
        <v>1</v>
      </c>
      <c r="I53" s="34">
        <f t="shared" si="11"/>
        <v>13</v>
      </c>
      <c r="J53" s="31">
        <f t="shared" si="12"/>
        <v>0.57406999999999997</v>
      </c>
      <c r="L53" s="18">
        <v>12</v>
      </c>
      <c r="M53" s="24">
        <v>0.57406999999999997</v>
      </c>
      <c r="N53" s="18">
        <v>1</v>
      </c>
      <c r="O53" s="19"/>
      <c r="P53" s="27"/>
      <c r="Q53" s="19"/>
      <c r="R53" s="18"/>
      <c r="S53" s="24"/>
      <c r="T53" s="18"/>
      <c r="U53" s="19"/>
      <c r="V53" s="27"/>
      <c r="W53" s="19"/>
      <c r="X53" s="18"/>
      <c r="Y53" s="24"/>
      <c r="Z53" s="18"/>
      <c r="AA53" s="19"/>
      <c r="AB53" s="27"/>
      <c r="AC53" s="19"/>
      <c r="AD53" s="18"/>
      <c r="AE53" s="24"/>
      <c r="AF53" s="18"/>
      <c r="AG53" s="19"/>
      <c r="AH53" s="27"/>
      <c r="AI53" s="19"/>
      <c r="AJ53" s="18"/>
      <c r="AK53" s="24"/>
      <c r="AL53" s="18"/>
      <c r="AR53" s="8"/>
      <c r="AS53" s="8"/>
      <c r="AT53" s="8"/>
    </row>
    <row r="54" spans="1:84" x14ac:dyDescent="0.25">
      <c r="B54" s="17" t="s">
        <v>174</v>
      </c>
      <c r="C54" s="17" t="s">
        <v>161</v>
      </c>
      <c r="D54" s="20">
        <f t="shared" si="7"/>
        <v>10</v>
      </c>
      <c r="E54" s="20">
        <f t="shared" si="8"/>
        <v>2</v>
      </c>
      <c r="F54" s="20">
        <f t="shared" si="9"/>
        <v>12</v>
      </c>
      <c r="G54" s="34">
        <f t="shared" si="13"/>
        <v>10</v>
      </c>
      <c r="H54" s="34">
        <f t="shared" si="10"/>
        <v>2</v>
      </c>
      <c r="I54" s="34">
        <f t="shared" si="11"/>
        <v>12</v>
      </c>
      <c r="J54" s="31">
        <f t="shared" si="12"/>
        <v>0.50117999999999996</v>
      </c>
      <c r="L54" s="18"/>
      <c r="M54" s="24"/>
      <c r="N54" s="18"/>
      <c r="O54" s="19"/>
      <c r="P54" s="27"/>
      <c r="Q54" s="19"/>
      <c r="R54" s="18">
        <v>2</v>
      </c>
      <c r="S54" s="24">
        <v>0.50926000000000005</v>
      </c>
      <c r="T54" s="18">
        <v>1</v>
      </c>
      <c r="U54" s="19"/>
      <c r="V54" s="27"/>
      <c r="W54" s="19"/>
      <c r="X54" s="18"/>
      <c r="Y54" s="24"/>
      <c r="Z54" s="18"/>
      <c r="AA54" s="19"/>
      <c r="AB54" s="27"/>
      <c r="AC54" s="19"/>
      <c r="AD54" s="18">
        <v>8</v>
      </c>
      <c r="AE54" s="24">
        <v>0.49309999999999998</v>
      </c>
      <c r="AF54" s="18">
        <v>1</v>
      </c>
      <c r="AG54" s="19"/>
      <c r="AH54" s="27"/>
      <c r="AI54" s="19"/>
      <c r="AJ54" s="18"/>
      <c r="AK54" s="24"/>
      <c r="AL54" s="18"/>
      <c r="AR54" s="8"/>
      <c r="AS54" s="8"/>
      <c r="AT54" s="8"/>
    </row>
    <row r="55" spans="1:84" s="45" customFormat="1" x14ac:dyDescent="0.25">
      <c r="A55" s="2"/>
      <c r="B55" s="17" t="s">
        <v>171</v>
      </c>
      <c r="C55" s="17" t="s">
        <v>157</v>
      </c>
      <c r="D55" s="20">
        <f t="shared" si="7"/>
        <v>11</v>
      </c>
      <c r="E55" s="20">
        <f t="shared" si="8"/>
        <v>1</v>
      </c>
      <c r="F55" s="20">
        <f t="shared" si="9"/>
        <v>12</v>
      </c>
      <c r="G55" s="34">
        <f t="shared" si="13"/>
        <v>11</v>
      </c>
      <c r="H55" s="34">
        <f t="shared" si="10"/>
        <v>1</v>
      </c>
      <c r="I55" s="34">
        <f t="shared" si="11"/>
        <v>12</v>
      </c>
      <c r="J55" s="31">
        <f t="shared" si="12"/>
        <v>0.59258999999999995</v>
      </c>
      <c r="K55" s="6"/>
      <c r="L55" s="18"/>
      <c r="M55" s="24"/>
      <c r="N55" s="18"/>
      <c r="O55" s="19"/>
      <c r="P55" s="27"/>
      <c r="Q55" s="19"/>
      <c r="R55" s="18">
        <v>11</v>
      </c>
      <c r="S55" s="24">
        <v>0.59258999999999995</v>
      </c>
      <c r="T55" s="18">
        <v>1</v>
      </c>
      <c r="U55" s="19"/>
      <c r="V55" s="27"/>
      <c r="W55" s="19"/>
      <c r="X55" s="18"/>
      <c r="Y55" s="24"/>
      <c r="Z55" s="18"/>
      <c r="AA55" s="19"/>
      <c r="AB55" s="27"/>
      <c r="AC55" s="19"/>
      <c r="AD55" s="18"/>
      <c r="AE55" s="24"/>
      <c r="AF55" s="18"/>
      <c r="AG55" s="19"/>
      <c r="AH55" s="27"/>
      <c r="AI55" s="19"/>
      <c r="AJ55" s="18"/>
      <c r="AK55" s="24"/>
      <c r="AL55" s="18"/>
      <c r="AM55" s="6"/>
      <c r="AN55" s="6"/>
      <c r="AO55" s="6"/>
      <c r="AP55" s="6"/>
      <c r="AQ55" s="6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</row>
    <row r="56" spans="1:84" x14ac:dyDescent="0.25">
      <c r="B56" s="17" t="s">
        <v>173</v>
      </c>
      <c r="C56" s="17" t="s">
        <v>160</v>
      </c>
      <c r="D56" s="20">
        <f t="shared" si="7"/>
        <v>10</v>
      </c>
      <c r="E56" s="20">
        <f t="shared" si="8"/>
        <v>2</v>
      </c>
      <c r="F56" s="20">
        <f t="shared" si="9"/>
        <v>12</v>
      </c>
      <c r="G56" s="34">
        <f t="shared" si="13"/>
        <v>10</v>
      </c>
      <c r="H56" s="34">
        <f t="shared" si="10"/>
        <v>2</v>
      </c>
      <c r="I56" s="34">
        <f t="shared" si="11"/>
        <v>12</v>
      </c>
      <c r="J56" s="31">
        <f t="shared" si="12"/>
        <v>0.56203500000000006</v>
      </c>
      <c r="L56" s="18"/>
      <c r="M56" s="24"/>
      <c r="N56" s="18"/>
      <c r="O56" s="19"/>
      <c r="P56" s="27"/>
      <c r="Q56" s="19"/>
      <c r="R56" s="18">
        <v>5</v>
      </c>
      <c r="S56" s="24">
        <v>0.55369999999999997</v>
      </c>
      <c r="T56" s="18">
        <v>1</v>
      </c>
      <c r="U56" s="19">
        <v>5</v>
      </c>
      <c r="V56" s="27">
        <v>0.57037000000000004</v>
      </c>
      <c r="W56" s="19">
        <v>1</v>
      </c>
      <c r="X56" s="18"/>
      <c r="Y56" s="24"/>
      <c r="Z56" s="18"/>
      <c r="AA56" s="19"/>
      <c r="AB56" s="27"/>
      <c r="AC56" s="19"/>
      <c r="AD56" s="18"/>
      <c r="AE56" s="24"/>
      <c r="AF56" s="18"/>
      <c r="AG56" s="19"/>
      <c r="AH56" s="27"/>
      <c r="AI56" s="19"/>
      <c r="AJ56" s="18"/>
      <c r="AK56" s="24"/>
      <c r="AL56" s="18"/>
      <c r="AR56" s="8"/>
      <c r="AS56" s="8"/>
      <c r="AT56" s="8"/>
    </row>
    <row r="57" spans="1:84" x14ac:dyDescent="0.25">
      <c r="B57" s="17" t="s">
        <v>285</v>
      </c>
      <c r="C57" s="17" t="s">
        <v>286</v>
      </c>
      <c r="D57" s="20">
        <f t="shared" si="7"/>
        <v>10</v>
      </c>
      <c r="E57" s="20">
        <f t="shared" si="8"/>
        <v>1</v>
      </c>
      <c r="F57" s="20">
        <f t="shared" si="9"/>
        <v>11</v>
      </c>
      <c r="G57" s="34">
        <f t="shared" si="13"/>
        <v>10</v>
      </c>
      <c r="H57" s="34">
        <f t="shared" si="10"/>
        <v>1</v>
      </c>
      <c r="I57" s="34">
        <f t="shared" si="11"/>
        <v>11</v>
      </c>
      <c r="J57" s="31">
        <f t="shared" si="12"/>
        <v>0.51897000000000004</v>
      </c>
      <c r="L57" s="18"/>
      <c r="M57" s="18"/>
      <c r="N57" s="18"/>
      <c r="O57" s="19"/>
      <c r="P57" s="27"/>
      <c r="Q57" s="19"/>
      <c r="R57" s="18"/>
      <c r="S57" s="24"/>
      <c r="T57" s="18"/>
      <c r="U57" s="19"/>
      <c r="V57" s="27"/>
      <c r="W57" s="19"/>
      <c r="X57" s="18"/>
      <c r="Y57" s="24"/>
      <c r="Z57" s="18"/>
      <c r="AA57" s="19"/>
      <c r="AB57" s="27"/>
      <c r="AC57" s="19"/>
      <c r="AD57" s="18">
        <v>10</v>
      </c>
      <c r="AE57" s="24">
        <v>0.51897000000000004</v>
      </c>
      <c r="AF57" s="18">
        <v>1</v>
      </c>
      <c r="AG57" s="19"/>
      <c r="AH57" s="27"/>
      <c r="AI57" s="19"/>
      <c r="AJ57" s="18"/>
      <c r="AK57" s="24"/>
      <c r="AL57" s="18"/>
      <c r="AR57" s="8"/>
      <c r="AS57" s="8"/>
      <c r="AT57" s="8"/>
    </row>
    <row r="58" spans="1:84" x14ac:dyDescent="0.25">
      <c r="B58" s="17" t="s">
        <v>98</v>
      </c>
      <c r="C58" s="17" t="s">
        <v>36</v>
      </c>
      <c r="D58" s="20">
        <f t="shared" si="7"/>
        <v>10</v>
      </c>
      <c r="E58" s="20">
        <f t="shared" si="8"/>
        <v>1</v>
      </c>
      <c r="F58" s="20">
        <f t="shared" si="9"/>
        <v>11</v>
      </c>
      <c r="G58" s="34">
        <f t="shared" si="13"/>
        <v>10</v>
      </c>
      <c r="H58" s="34">
        <f t="shared" si="10"/>
        <v>1</v>
      </c>
      <c r="I58" s="34">
        <f t="shared" si="11"/>
        <v>11</v>
      </c>
      <c r="J58" s="31">
        <f t="shared" si="12"/>
        <v>0.56296000000000002</v>
      </c>
      <c r="L58" s="18">
        <v>10</v>
      </c>
      <c r="M58" s="24">
        <v>0.56296000000000002</v>
      </c>
      <c r="N58" s="18">
        <v>1</v>
      </c>
      <c r="O58" s="19"/>
      <c r="P58" s="27"/>
      <c r="Q58" s="19"/>
      <c r="R58" s="18"/>
      <c r="S58" s="24"/>
      <c r="T58" s="18"/>
      <c r="U58" s="19"/>
      <c r="V58" s="27"/>
      <c r="W58" s="19"/>
      <c r="X58" s="18"/>
      <c r="Y58" s="24"/>
      <c r="Z58" s="18"/>
      <c r="AA58" s="19"/>
      <c r="AB58" s="27"/>
      <c r="AC58" s="19"/>
      <c r="AD58" s="18"/>
      <c r="AE58" s="24"/>
      <c r="AF58" s="18"/>
      <c r="AG58" s="19"/>
      <c r="AH58" s="27"/>
      <c r="AI58" s="19"/>
      <c r="AJ58" s="18"/>
      <c r="AK58" s="24"/>
      <c r="AL58" s="18"/>
      <c r="AR58" s="8"/>
      <c r="AS58" s="8"/>
      <c r="AT58" s="8"/>
    </row>
    <row r="59" spans="1:84" x14ac:dyDescent="0.25">
      <c r="B59" s="17" t="s">
        <v>99</v>
      </c>
      <c r="C59" s="17" t="s">
        <v>48</v>
      </c>
      <c r="D59" s="20">
        <f t="shared" si="7"/>
        <v>9</v>
      </c>
      <c r="E59" s="20">
        <f t="shared" si="8"/>
        <v>1</v>
      </c>
      <c r="F59" s="20">
        <f t="shared" si="9"/>
        <v>10</v>
      </c>
      <c r="G59" s="34">
        <f t="shared" si="13"/>
        <v>9</v>
      </c>
      <c r="H59" s="34">
        <f t="shared" si="10"/>
        <v>1</v>
      </c>
      <c r="I59" s="34">
        <f t="shared" si="11"/>
        <v>10</v>
      </c>
      <c r="J59" s="31">
        <f t="shared" si="12"/>
        <v>0.53332999999999997</v>
      </c>
      <c r="L59" s="18">
        <v>9</v>
      </c>
      <c r="M59" s="24">
        <v>0.53332999999999997</v>
      </c>
      <c r="N59" s="18">
        <v>1</v>
      </c>
      <c r="O59" s="19"/>
      <c r="P59" s="27"/>
      <c r="Q59" s="19"/>
      <c r="R59" s="18"/>
      <c r="S59" s="24"/>
      <c r="T59" s="18"/>
      <c r="U59" s="19"/>
      <c r="V59" s="27"/>
      <c r="W59" s="19"/>
      <c r="X59" s="18"/>
      <c r="Y59" s="24"/>
      <c r="Z59" s="18"/>
      <c r="AA59" s="19"/>
      <c r="AB59" s="27"/>
      <c r="AC59" s="19"/>
      <c r="AD59" s="18"/>
      <c r="AE59" s="24"/>
      <c r="AF59" s="18"/>
      <c r="AG59" s="19"/>
      <c r="AH59" s="27"/>
      <c r="AI59" s="19"/>
      <c r="AJ59" s="18"/>
      <c r="AK59" s="24"/>
      <c r="AL59" s="18"/>
      <c r="AR59" s="8"/>
      <c r="AS59" s="8"/>
      <c r="AT59" s="8"/>
    </row>
    <row r="60" spans="1:84" x14ac:dyDescent="0.25">
      <c r="B60" s="17" t="s">
        <v>226</v>
      </c>
      <c r="C60" s="17" t="s">
        <v>214</v>
      </c>
      <c r="D60" s="20">
        <f t="shared" si="7"/>
        <v>8</v>
      </c>
      <c r="E60" s="20">
        <f t="shared" si="8"/>
        <v>1</v>
      </c>
      <c r="F60" s="20">
        <f t="shared" si="9"/>
        <v>9</v>
      </c>
      <c r="G60" s="34">
        <f t="shared" si="13"/>
        <v>8</v>
      </c>
      <c r="H60" s="34">
        <f t="shared" si="10"/>
        <v>1</v>
      </c>
      <c r="I60" s="34">
        <f t="shared" si="11"/>
        <v>9</v>
      </c>
      <c r="J60" s="31">
        <f t="shared" si="12"/>
        <v>0.58333000000000002</v>
      </c>
      <c r="L60" s="18"/>
      <c r="M60" s="24"/>
      <c r="N60" s="18"/>
      <c r="O60" s="19"/>
      <c r="P60" s="27"/>
      <c r="Q60" s="19"/>
      <c r="R60" s="18"/>
      <c r="S60" s="24"/>
      <c r="T60" s="18"/>
      <c r="U60" s="19">
        <v>8</v>
      </c>
      <c r="V60" s="27">
        <v>0.58333000000000002</v>
      </c>
      <c r="W60" s="19">
        <v>1</v>
      </c>
      <c r="X60" s="18"/>
      <c r="Y60" s="24"/>
      <c r="Z60" s="18"/>
      <c r="AA60" s="19"/>
      <c r="AB60" s="27"/>
      <c r="AC60" s="19"/>
      <c r="AD60" s="18"/>
      <c r="AE60" s="24"/>
      <c r="AF60" s="18"/>
      <c r="AG60" s="19"/>
      <c r="AH60" s="27"/>
      <c r="AI60" s="19"/>
      <c r="AJ60" s="18"/>
      <c r="AK60" s="24"/>
      <c r="AL60" s="18"/>
      <c r="AR60" s="8"/>
      <c r="AS60" s="8"/>
      <c r="AT60" s="8"/>
    </row>
    <row r="61" spans="1:84" x14ac:dyDescent="0.25">
      <c r="B61" s="17" t="s">
        <v>100</v>
      </c>
      <c r="C61" s="17" t="s">
        <v>45</v>
      </c>
      <c r="D61" s="20">
        <f t="shared" si="7"/>
        <v>8</v>
      </c>
      <c r="E61" s="20">
        <f t="shared" si="8"/>
        <v>1</v>
      </c>
      <c r="F61" s="20">
        <f t="shared" si="9"/>
        <v>9</v>
      </c>
      <c r="G61" s="34">
        <f t="shared" si="13"/>
        <v>8</v>
      </c>
      <c r="H61" s="34">
        <f t="shared" si="10"/>
        <v>1</v>
      </c>
      <c r="I61" s="34">
        <f t="shared" si="11"/>
        <v>9</v>
      </c>
      <c r="J61" s="31">
        <f t="shared" si="12"/>
        <v>0.53147999999999995</v>
      </c>
      <c r="L61" s="18">
        <v>8</v>
      </c>
      <c r="M61" s="24">
        <v>0.53147999999999995</v>
      </c>
      <c r="N61" s="18">
        <v>1</v>
      </c>
      <c r="O61" s="19"/>
      <c r="P61" s="27"/>
      <c r="Q61" s="19"/>
      <c r="R61" s="18"/>
      <c r="S61" s="24"/>
      <c r="T61" s="18"/>
      <c r="U61" s="19"/>
      <c r="V61" s="27"/>
      <c r="W61" s="19"/>
      <c r="X61" s="18"/>
      <c r="Y61" s="24"/>
      <c r="Z61" s="18"/>
      <c r="AA61" s="19"/>
      <c r="AB61" s="27"/>
      <c r="AC61" s="19"/>
      <c r="AD61" s="18"/>
      <c r="AE61" s="24"/>
      <c r="AF61" s="18"/>
      <c r="AG61" s="19"/>
      <c r="AH61" s="27"/>
      <c r="AI61" s="19"/>
      <c r="AJ61" s="18"/>
      <c r="AK61" s="24"/>
      <c r="AL61" s="18"/>
      <c r="AR61" s="8"/>
      <c r="AS61" s="8"/>
      <c r="AT61" s="8"/>
    </row>
    <row r="62" spans="1:84" x14ac:dyDescent="0.25">
      <c r="B62" s="17" t="s">
        <v>257</v>
      </c>
      <c r="C62" s="17" t="s">
        <v>258</v>
      </c>
      <c r="D62" s="20">
        <f t="shared" si="7"/>
        <v>8</v>
      </c>
      <c r="E62" s="20">
        <f t="shared" si="8"/>
        <v>1</v>
      </c>
      <c r="F62" s="20">
        <f t="shared" si="9"/>
        <v>9</v>
      </c>
      <c r="G62" s="34">
        <f t="shared" si="13"/>
        <v>8</v>
      </c>
      <c r="H62" s="34">
        <f t="shared" si="10"/>
        <v>1</v>
      </c>
      <c r="I62" s="34">
        <f t="shared" si="11"/>
        <v>9</v>
      </c>
      <c r="J62" s="31">
        <f t="shared" si="12"/>
        <v>0.57777999999999996</v>
      </c>
      <c r="L62" s="18"/>
      <c r="M62" s="24"/>
      <c r="N62" s="18"/>
      <c r="O62" s="19"/>
      <c r="P62" s="27"/>
      <c r="Q62" s="19"/>
      <c r="R62" s="18"/>
      <c r="S62" s="24"/>
      <c r="T62" s="18"/>
      <c r="U62" s="19"/>
      <c r="V62" s="27"/>
      <c r="W62" s="19"/>
      <c r="X62" s="18">
        <v>8</v>
      </c>
      <c r="Y62" s="24">
        <v>0.57777999999999996</v>
      </c>
      <c r="Z62" s="18">
        <v>1</v>
      </c>
      <c r="AA62" s="19"/>
      <c r="AB62" s="27"/>
      <c r="AC62" s="19"/>
      <c r="AD62" s="18"/>
      <c r="AE62" s="24"/>
      <c r="AF62" s="18"/>
      <c r="AG62" s="19"/>
      <c r="AH62" s="27"/>
      <c r="AI62" s="19"/>
      <c r="AJ62" s="18"/>
      <c r="AK62" s="24"/>
      <c r="AL62" s="18"/>
      <c r="AR62" s="8"/>
      <c r="AS62" s="8"/>
      <c r="AT62" s="8"/>
    </row>
    <row r="63" spans="1:84" x14ac:dyDescent="0.25">
      <c r="B63" s="17" t="s">
        <v>168</v>
      </c>
      <c r="C63" s="17" t="s">
        <v>154</v>
      </c>
      <c r="D63" s="20">
        <f t="shared" si="7"/>
        <v>8</v>
      </c>
      <c r="E63" s="20">
        <f t="shared" si="8"/>
        <v>1</v>
      </c>
      <c r="F63" s="20">
        <f t="shared" si="9"/>
        <v>9</v>
      </c>
      <c r="G63" s="34">
        <f t="shared" si="13"/>
        <v>8</v>
      </c>
      <c r="H63" s="34">
        <f t="shared" si="10"/>
        <v>1</v>
      </c>
      <c r="I63" s="34">
        <f t="shared" si="11"/>
        <v>9</v>
      </c>
      <c r="J63" s="31">
        <f t="shared" si="12"/>
        <v>0.56852000000000003</v>
      </c>
      <c r="L63" s="18"/>
      <c r="M63" s="24"/>
      <c r="N63" s="18"/>
      <c r="O63" s="19"/>
      <c r="P63" s="27"/>
      <c r="Q63" s="19"/>
      <c r="R63" s="18">
        <v>8</v>
      </c>
      <c r="S63" s="24">
        <v>0.56852000000000003</v>
      </c>
      <c r="T63" s="18">
        <v>1</v>
      </c>
      <c r="U63" s="19"/>
      <c r="V63" s="27"/>
      <c r="W63" s="19"/>
      <c r="X63" s="18"/>
      <c r="Y63" s="24"/>
      <c r="Z63" s="18"/>
      <c r="AA63" s="19"/>
      <c r="AB63" s="27"/>
      <c r="AC63" s="19"/>
      <c r="AD63" s="18"/>
      <c r="AE63" s="24"/>
      <c r="AF63" s="18"/>
      <c r="AG63" s="19"/>
      <c r="AH63" s="27"/>
      <c r="AI63" s="19"/>
      <c r="AJ63" s="18"/>
      <c r="AK63" s="24"/>
      <c r="AL63" s="18"/>
      <c r="AR63" s="8"/>
      <c r="AS63" s="8"/>
      <c r="AT63" s="8"/>
    </row>
    <row r="64" spans="1:84" x14ac:dyDescent="0.25">
      <c r="B64" s="17" t="s">
        <v>101</v>
      </c>
      <c r="C64" s="17" t="s">
        <v>37</v>
      </c>
      <c r="D64" s="20">
        <f t="shared" si="7"/>
        <v>7</v>
      </c>
      <c r="E64" s="20">
        <f t="shared" si="8"/>
        <v>1</v>
      </c>
      <c r="F64" s="20">
        <f t="shared" si="9"/>
        <v>8</v>
      </c>
      <c r="G64" s="34">
        <f t="shared" si="13"/>
        <v>7</v>
      </c>
      <c r="H64" s="34">
        <f t="shared" si="10"/>
        <v>1</v>
      </c>
      <c r="I64" s="34">
        <f t="shared" si="11"/>
        <v>8</v>
      </c>
      <c r="J64" s="31">
        <f t="shared" si="12"/>
        <v>0.50370000000000004</v>
      </c>
      <c r="L64" s="18">
        <v>7</v>
      </c>
      <c r="M64" s="24">
        <v>0.50370000000000004</v>
      </c>
      <c r="N64" s="18">
        <v>1</v>
      </c>
      <c r="O64" s="19"/>
      <c r="P64" s="27"/>
      <c r="Q64" s="19"/>
      <c r="R64" s="18"/>
      <c r="S64" s="24"/>
      <c r="T64" s="18"/>
      <c r="U64" s="19"/>
      <c r="V64" s="27"/>
      <c r="W64" s="19"/>
      <c r="X64" s="18"/>
      <c r="Y64" s="24"/>
      <c r="Z64" s="18"/>
      <c r="AA64" s="19"/>
      <c r="AB64" s="27"/>
      <c r="AC64" s="19"/>
      <c r="AD64" s="18"/>
      <c r="AE64" s="24"/>
      <c r="AF64" s="18"/>
      <c r="AG64" s="19"/>
      <c r="AH64" s="27"/>
      <c r="AI64" s="19"/>
      <c r="AJ64" s="18"/>
      <c r="AK64" s="24"/>
      <c r="AL64" s="18"/>
      <c r="AR64" s="8"/>
      <c r="AS64" s="8"/>
      <c r="AT64" s="8"/>
    </row>
    <row r="65" spans="1:84" x14ac:dyDescent="0.25">
      <c r="B65" s="17" t="s">
        <v>245</v>
      </c>
      <c r="C65" s="17" t="s">
        <v>246</v>
      </c>
      <c r="D65" s="20">
        <f t="shared" si="7"/>
        <v>7</v>
      </c>
      <c r="E65" s="20">
        <f t="shared" si="8"/>
        <v>1</v>
      </c>
      <c r="F65" s="20">
        <f t="shared" si="9"/>
        <v>8</v>
      </c>
      <c r="G65" s="34">
        <f t="shared" si="13"/>
        <v>7</v>
      </c>
      <c r="H65" s="34">
        <f t="shared" si="10"/>
        <v>1</v>
      </c>
      <c r="I65" s="34">
        <f t="shared" si="11"/>
        <v>8</v>
      </c>
      <c r="J65" s="31">
        <f t="shared" si="12"/>
        <v>0.57593000000000005</v>
      </c>
      <c r="L65" s="18"/>
      <c r="M65" s="24"/>
      <c r="N65" s="18"/>
      <c r="O65" s="19"/>
      <c r="P65" s="27"/>
      <c r="Q65" s="19"/>
      <c r="R65" s="18"/>
      <c r="S65" s="24"/>
      <c r="T65" s="18"/>
      <c r="U65" s="19"/>
      <c r="V65" s="27"/>
      <c r="W65" s="19"/>
      <c r="X65" s="18">
        <v>7</v>
      </c>
      <c r="Y65" s="24">
        <v>0.57593000000000005</v>
      </c>
      <c r="Z65" s="18">
        <v>1</v>
      </c>
      <c r="AA65" s="19"/>
      <c r="AB65" s="27"/>
      <c r="AC65" s="19"/>
      <c r="AD65" s="18"/>
      <c r="AE65" s="24"/>
      <c r="AF65" s="18"/>
      <c r="AG65" s="19"/>
      <c r="AH65" s="27"/>
      <c r="AI65" s="19"/>
      <c r="AJ65" s="18"/>
      <c r="AK65" s="24"/>
      <c r="AL65" s="18"/>
      <c r="AR65" s="8"/>
      <c r="AS65" s="8"/>
      <c r="AT65" s="8"/>
    </row>
    <row r="66" spans="1:84" x14ac:dyDescent="0.25">
      <c r="B66" s="17" t="s">
        <v>283</v>
      </c>
      <c r="C66" s="17" t="s">
        <v>284</v>
      </c>
      <c r="D66" s="20">
        <f t="shared" si="7"/>
        <v>6</v>
      </c>
      <c r="E66" s="20">
        <f t="shared" si="8"/>
        <v>1</v>
      </c>
      <c r="F66" s="20">
        <f t="shared" si="9"/>
        <v>7</v>
      </c>
      <c r="G66" s="34">
        <f t="shared" si="13"/>
        <v>6</v>
      </c>
      <c r="H66" s="34">
        <f t="shared" si="10"/>
        <v>1</v>
      </c>
      <c r="I66" s="34">
        <f t="shared" si="11"/>
        <v>7</v>
      </c>
      <c r="J66" s="31">
        <f t="shared" si="12"/>
        <v>0.48103000000000001</v>
      </c>
      <c r="L66" s="18"/>
      <c r="M66" s="18"/>
      <c r="N66" s="18"/>
      <c r="O66" s="19"/>
      <c r="P66" s="27"/>
      <c r="Q66" s="19"/>
      <c r="R66" s="18"/>
      <c r="S66" s="24"/>
      <c r="T66" s="18"/>
      <c r="U66" s="19"/>
      <c r="V66" s="27"/>
      <c r="W66" s="19"/>
      <c r="X66" s="18"/>
      <c r="Y66" s="24"/>
      <c r="Z66" s="18"/>
      <c r="AA66" s="19"/>
      <c r="AB66" s="27"/>
      <c r="AC66" s="19"/>
      <c r="AD66" s="18">
        <v>6</v>
      </c>
      <c r="AE66" s="24">
        <v>0.48103000000000001</v>
      </c>
      <c r="AF66" s="18">
        <v>1</v>
      </c>
      <c r="AG66" s="19"/>
      <c r="AH66" s="27"/>
      <c r="AI66" s="19"/>
      <c r="AJ66" s="18"/>
      <c r="AK66" s="24"/>
      <c r="AL66" s="18"/>
      <c r="AR66" s="8"/>
      <c r="AS66" s="8"/>
      <c r="AT66" s="8"/>
    </row>
    <row r="67" spans="1:84" x14ac:dyDescent="0.25">
      <c r="B67" s="17" t="s">
        <v>227</v>
      </c>
      <c r="C67" s="17" t="s">
        <v>218</v>
      </c>
      <c r="D67" s="20">
        <f t="shared" si="7"/>
        <v>4</v>
      </c>
      <c r="E67" s="20">
        <f t="shared" si="8"/>
        <v>1</v>
      </c>
      <c r="F67" s="20">
        <f t="shared" si="9"/>
        <v>5</v>
      </c>
      <c r="G67" s="34">
        <f t="shared" si="13"/>
        <v>4</v>
      </c>
      <c r="H67" s="34">
        <f t="shared" si="10"/>
        <v>1</v>
      </c>
      <c r="I67" s="34">
        <f t="shared" si="11"/>
        <v>5</v>
      </c>
      <c r="J67" s="31">
        <f t="shared" si="12"/>
        <v>0.56481000000000003</v>
      </c>
      <c r="L67" s="18"/>
      <c r="M67" s="24"/>
      <c r="N67" s="18"/>
      <c r="O67" s="19"/>
      <c r="P67" s="27"/>
      <c r="Q67" s="19"/>
      <c r="R67" s="18"/>
      <c r="S67" s="24"/>
      <c r="T67" s="18"/>
      <c r="U67" s="19">
        <v>4</v>
      </c>
      <c r="V67" s="27">
        <v>0.56481000000000003</v>
      </c>
      <c r="W67" s="19">
        <v>1</v>
      </c>
      <c r="X67" s="18"/>
      <c r="Y67" s="24"/>
      <c r="Z67" s="18"/>
      <c r="AA67" s="19"/>
      <c r="AB67" s="27"/>
      <c r="AC67" s="19"/>
      <c r="AD67" s="18"/>
      <c r="AE67" s="24"/>
      <c r="AF67" s="18"/>
      <c r="AG67" s="19"/>
      <c r="AH67" s="27"/>
      <c r="AI67" s="19"/>
      <c r="AJ67" s="18"/>
      <c r="AK67" s="24"/>
      <c r="AL67" s="18"/>
      <c r="AR67" s="8"/>
      <c r="AS67" s="8"/>
      <c r="AT67" s="8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</row>
    <row r="68" spans="1:84" x14ac:dyDescent="0.25">
      <c r="B68" s="17" t="s">
        <v>228</v>
      </c>
      <c r="C68" s="17" t="s">
        <v>219</v>
      </c>
      <c r="D68" s="20">
        <f t="shared" si="7"/>
        <v>2</v>
      </c>
      <c r="E68" s="20">
        <f t="shared" si="8"/>
        <v>1</v>
      </c>
      <c r="F68" s="20">
        <f t="shared" si="9"/>
        <v>3</v>
      </c>
      <c r="G68" s="34">
        <f t="shared" si="13"/>
        <v>2</v>
      </c>
      <c r="H68" s="34">
        <f t="shared" si="10"/>
        <v>1</v>
      </c>
      <c r="I68" s="34">
        <f t="shared" si="11"/>
        <v>3</v>
      </c>
      <c r="J68" s="31">
        <f t="shared" si="12"/>
        <v>0.56111</v>
      </c>
      <c r="L68" s="18"/>
      <c r="M68" s="24"/>
      <c r="N68" s="18"/>
      <c r="O68" s="19"/>
      <c r="P68" s="27"/>
      <c r="Q68" s="19"/>
      <c r="R68" s="18"/>
      <c r="S68" s="24"/>
      <c r="T68" s="18"/>
      <c r="U68" s="19">
        <v>2</v>
      </c>
      <c r="V68" s="27">
        <v>0.56111</v>
      </c>
      <c r="W68" s="19">
        <v>1</v>
      </c>
      <c r="X68" s="18"/>
      <c r="Y68" s="24"/>
      <c r="Z68" s="18"/>
      <c r="AA68" s="19"/>
      <c r="AB68" s="27"/>
      <c r="AC68" s="19"/>
      <c r="AD68" s="18"/>
      <c r="AE68" s="24"/>
      <c r="AF68" s="18"/>
      <c r="AG68" s="19"/>
      <c r="AH68" s="27"/>
      <c r="AI68" s="19"/>
      <c r="AJ68" s="18"/>
      <c r="AK68" s="24"/>
      <c r="AL68" s="18"/>
      <c r="AR68" s="8"/>
      <c r="AS68" s="8"/>
      <c r="AT68" s="8"/>
    </row>
    <row r="69" spans="1:84" x14ac:dyDescent="0.25">
      <c r="B69" s="17" t="s">
        <v>255</v>
      </c>
      <c r="C69" s="17" t="s">
        <v>256</v>
      </c>
      <c r="D69" s="20">
        <f t="shared" si="7"/>
        <v>2</v>
      </c>
      <c r="E69" s="20">
        <f t="shared" si="8"/>
        <v>1</v>
      </c>
      <c r="F69" s="20">
        <f t="shared" si="9"/>
        <v>3</v>
      </c>
      <c r="G69" s="34">
        <f t="shared" si="13"/>
        <v>2</v>
      </c>
      <c r="H69" s="34">
        <f t="shared" si="10"/>
        <v>1</v>
      </c>
      <c r="I69" s="34">
        <f t="shared" si="11"/>
        <v>3</v>
      </c>
      <c r="J69" s="31">
        <f t="shared" si="12"/>
        <v>0.51480999999999999</v>
      </c>
      <c r="L69" s="18"/>
      <c r="M69" s="24"/>
      <c r="N69" s="18"/>
      <c r="O69" s="19"/>
      <c r="P69" s="27"/>
      <c r="Q69" s="19"/>
      <c r="R69" s="18"/>
      <c r="S69" s="24"/>
      <c r="T69" s="18"/>
      <c r="U69" s="19"/>
      <c r="V69" s="27"/>
      <c r="W69" s="19"/>
      <c r="X69" s="18">
        <v>2</v>
      </c>
      <c r="Y69" s="24">
        <v>0.51480999999999999</v>
      </c>
      <c r="Z69" s="18">
        <v>1</v>
      </c>
      <c r="AA69" s="19"/>
      <c r="AB69" s="27"/>
      <c r="AC69" s="19"/>
      <c r="AD69" s="18"/>
      <c r="AE69" s="24"/>
      <c r="AF69" s="18"/>
      <c r="AG69" s="19"/>
      <c r="AH69" s="27"/>
      <c r="AI69" s="19"/>
      <c r="AJ69" s="18"/>
      <c r="AK69" s="24"/>
      <c r="AL69" s="18"/>
      <c r="AR69" s="8"/>
      <c r="AS69" s="8"/>
      <c r="AT69" s="8"/>
    </row>
    <row r="70" spans="1:84" x14ac:dyDescent="0.25">
      <c r="B70" s="17" t="s">
        <v>229</v>
      </c>
      <c r="C70" s="17" t="s">
        <v>220</v>
      </c>
      <c r="D70" s="20">
        <f t="shared" si="7"/>
        <v>1</v>
      </c>
      <c r="E70" s="20">
        <f t="shared" si="8"/>
        <v>1</v>
      </c>
      <c r="F70" s="20">
        <f t="shared" si="9"/>
        <v>2</v>
      </c>
      <c r="G70" s="34">
        <f t="shared" si="13"/>
        <v>1</v>
      </c>
      <c r="H70" s="34">
        <f t="shared" si="10"/>
        <v>1</v>
      </c>
      <c r="I70" s="34">
        <f t="shared" si="11"/>
        <v>2</v>
      </c>
      <c r="J70" s="31">
        <f t="shared" si="12"/>
        <v>0.55981000000000003</v>
      </c>
      <c r="L70" s="18"/>
      <c r="M70" s="24"/>
      <c r="N70" s="18"/>
      <c r="O70" s="19"/>
      <c r="P70" s="27"/>
      <c r="Q70" s="19"/>
      <c r="R70" s="18"/>
      <c r="S70" s="24"/>
      <c r="T70" s="18"/>
      <c r="U70" s="19">
        <v>1</v>
      </c>
      <c r="V70" s="27">
        <v>0.55981000000000003</v>
      </c>
      <c r="W70" s="19">
        <v>1</v>
      </c>
      <c r="X70" s="18"/>
      <c r="Y70" s="24"/>
      <c r="Z70" s="18"/>
      <c r="AA70" s="19"/>
      <c r="AB70" s="27"/>
      <c r="AC70" s="19"/>
      <c r="AD70" s="18"/>
      <c r="AE70" s="24"/>
      <c r="AF70" s="18"/>
      <c r="AG70" s="19"/>
      <c r="AH70" s="27"/>
      <c r="AI70" s="19"/>
      <c r="AJ70" s="18"/>
      <c r="AK70" s="24"/>
      <c r="AL70" s="18"/>
      <c r="AR70" s="8"/>
      <c r="AS70" s="8"/>
      <c r="AT70" s="8"/>
    </row>
    <row r="71" spans="1:84" x14ac:dyDescent="0.25">
      <c r="B71" s="17" t="s">
        <v>234</v>
      </c>
      <c r="C71" s="17" t="s">
        <v>215</v>
      </c>
      <c r="D71" s="20">
        <f t="shared" si="7"/>
        <v>1</v>
      </c>
      <c r="E71" s="20">
        <f t="shared" si="8"/>
        <v>1</v>
      </c>
      <c r="F71" s="20">
        <f t="shared" si="9"/>
        <v>2</v>
      </c>
      <c r="G71" s="34">
        <f t="shared" si="13"/>
        <v>1</v>
      </c>
      <c r="H71" s="34">
        <f t="shared" si="10"/>
        <v>1</v>
      </c>
      <c r="I71" s="34">
        <f t="shared" si="11"/>
        <v>2</v>
      </c>
      <c r="J71" s="31">
        <f t="shared" si="12"/>
        <v>0.54074</v>
      </c>
      <c r="L71" s="18"/>
      <c r="M71" s="24"/>
      <c r="N71" s="18"/>
      <c r="O71" s="19"/>
      <c r="P71" s="27"/>
      <c r="Q71" s="19"/>
      <c r="R71" s="18"/>
      <c r="S71" s="24"/>
      <c r="T71" s="18"/>
      <c r="U71" s="19">
        <v>1</v>
      </c>
      <c r="V71" s="27">
        <v>0.54074</v>
      </c>
      <c r="W71" s="19">
        <v>1</v>
      </c>
      <c r="X71" s="18"/>
      <c r="Y71" s="24"/>
      <c r="Z71" s="18"/>
      <c r="AA71" s="19"/>
      <c r="AB71" s="27"/>
      <c r="AC71" s="19"/>
      <c r="AD71" s="18"/>
      <c r="AE71" s="24"/>
      <c r="AF71" s="18"/>
      <c r="AG71" s="19"/>
      <c r="AH71" s="27"/>
      <c r="AI71" s="19"/>
      <c r="AJ71" s="18"/>
      <c r="AK71" s="24"/>
      <c r="AL71" s="18"/>
      <c r="AR71" s="8"/>
      <c r="AS71" s="8"/>
      <c r="AT71" s="8"/>
    </row>
    <row r="72" spans="1:84" x14ac:dyDescent="0.25">
      <c r="B72" s="17" t="s">
        <v>231</v>
      </c>
      <c r="C72" s="17" t="s">
        <v>221</v>
      </c>
      <c r="D72" s="20">
        <f t="shared" ref="D72:D78" si="14">L72+O72+R72+U72+X72+AA72+AD72+AG72+AJ72</f>
        <v>1</v>
      </c>
      <c r="E72" s="20">
        <f t="shared" ref="E72:E78" si="15">N72+Q72+T72+W72+Z72+AC72+AF72+AI72+AL72</f>
        <v>1</v>
      </c>
      <c r="F72" s="20">
        <f t="shared" ref="F72:F78" si="16">D72+E72</f>
        <v>2</v>
      </c>
      <c r="G72" s="34">
        <f t="shared" si="13"/>
        <v>1</v>
      </c>
      <c r="H72" s="34">
        <f t="shared" ref="H72:H78" si="17">E72</f>
        <v>1</v>
      </c>
      <c r="I72" s="34">
        <f t="shared" ref="I72:I78" si="18">G72+H72</f>
        <v>2</v>
      </c>
      <c r="J72" s="31">
        <f t="shared" ref="J72:J78" si="19">AVERAGE(M72,P72,S72,V72,Y72,AB72,AE72,AH72,AK72)</f>
        <v>0.55555999999999994</v>
      </c>
      <c r="L72" s="18"/>
      <c r="M72" s="24"/>
      <c r="N72" s="18"/>
      <c r="O72" s="19"/>
      <c r="P72" s="27"/>
      <c r="Q72" s="19"/>
      <c r="R72" s="18"/>
      <c r="S72" s="24"/>
      <c r="T72" s="18"/>
      <c r="U72" s="19">
        <v>1</v>
      </c>
      <c r="V72" s="27">
        <v>0.55555999999999994</v>
      </c>
      <c r="W72" s="19">
        <v>1</v>
      </c>
      <c r="X72" s="18"/>
      <c r="Y72" s="24"/>
      <c r="Z72" s="18"/>
      <c r="AA72" s="19"/>
      <c r="AB72" s="27"/>
      <c r="AC72" s="19"/>
      <c r="AD72" s="18"/>
      <c r="AE72" s="24"/>
      <c r="AF72" s="18"/>
      <c r="AG72" s="19"/>
      <c r="AH72" s="27"/>
      <c r="AI72" s="19"/>
      <c r="AJ72" s="18"/>
      <c r="AK72" s="24"/>
      <c r="AL72" s="18"/>
      <c r="AR72" s="8"/>
      <c r="AS72" s="8"/>
      <c r="AT72" s="8"/>
    </row>
    <row r="73" spans="1:84" x14ac:dyDescent="0.25">
      <c r="B73" s="17" t="s">
        <v>230</v>
      </c>
      <c r="C73" s="17" t="s">
        <v>47</v>
      </c>
      <c r="D73" s="20">
        <f t="shared" si="14"/>
        <v>1</v>
      </c>
      <c r="E73" s="20">
        <f t="shared" si="15"/>
        <v>1</v>
      </c>
      <c r="F73" s="20">
        <f t="shared" si="16"/>
        <v>2</v>
      </c>
      <c r="G73" s="34">
        <f t="shared" si="13"/>
        <v>1</v>
      </c>
      <c r="H73" s="34">
        <f t="shared" si="17"/>
        <v>1</v>
      </c>
      <c r="I73" s="34">
        <f t="shared" si="18"/>
        <v>2</v>
      </c>
      <c r="J73" s="31">
        <f t="shared" si="19"/>
        <v>0.55925999999999998</v>
      </c>
      <c r="L73" s="18"/>
      <c r="M73" s="24"/>
      <c r="N73" s="18"/>
      <c r="O73" s="19"/>
      <c r="P73" s="27"/>
      <c r="Q73" s="19"/>
      <c r="R73" s="18"/>
      <c r="S73" s="24"/>
      <c r="T73" s="18"/>
      <c r="U73" s="19">
        <v>1</v>
      </c>
      <c r="V73" s="27">
        <v>0.55925999999999998</v>
      </c>
      <c r="W73" s="19">
        <v>1</v>
      </c>
      <c r="X73" s="18"/>
      <c r="Y73" s="24"/>
      <c r="Z73" s="18"/>
      <c r="AA73" s="19"/>
      <c r="AB73" s="27"/>
      <c r="AC73" s="19"/>
      <c r="AD73" s="18"/>
      <c r="AE73" s="24"/>
      <c r="AF73" s="18"/>
      <c r="AG73" s="19"/>
      <c r="AH73" s="27"/>
      <c r="AI73" s="19"/>
      <c r="AJ73" s="18"/>
      <c r="AK73" s="24"/>
      <c r="AL73" s="18"/>
      <c r="AR73" s="8"/>
      <c r="AS73" s="8"/>
      <c r="AT73" s="8"/>
    </row>
    <row r="74" spans="1:84" x14ac:dyDescent="0.25">
      <c r="B74" s="17" t="s">
        <v>232</v>
      </c>
      <c r="C74" s="17" t="s">
        <v>217</v>
      </c>
      <c r="D74" s="20">
        <f t="shared" si="14"/>
        <v>1</v>
      </c>
      <c r="E74" s="20">
        <f t="shared" si="15"/>
        <v>1</v>
      </c>
      <c r="F74" s="20">
        <f t="shared" si="16"/>
        <v>2</v>
      </c>
      <c r="G74" s="34">
        <f t="shared" ref="G74:G78" si="20">D74</f>
        <v>1</v>
      </c>
      <c r="H74" s="34">
        <f t="shared" si="17"/>
        <v>1</v>
      </c>
      <c r="I74" s="34">
        <f t="shared" si="18"/>
        <v>2</v>
      </c>
      <c r="J74" s="31">
        <f t="shared" si="19"/>
        <v>0.53888999999999998</v>
      </c>
      <c r="L74" s="18"/>
      <c r="M74" s="24"/>
      <c r="N74" s="18"/>
      <c r="O74" s="19"/>
      <c r="P74" s="27"/>
      <c r="Q74" s="19"/>
      <c r="R74" s="18"/>
      <c r="S74" s="24"/>
      <c r="T74" s="18"/>
      <c r="U74" s="19">
        <v>1</v>
      </c>
      <c r="V74" s="27">
        <v>0.53888999999999998</v>
      </c>
      <c r="W74" s="19">
        <v>1</v>
      </c>
      <c r="X74" s="18"/>
      <c r="Y74" s="24"/>
      <c r="Z74" s="18"/>
      <c r="AA74" s="19"/>
      <c r="AB74" s="27"/>
      <c r="AC74" s="19"/>
      <c r="AD74" s="18"/>
      <c r="AE74" s="24"/>
      <c r="AF74" s="18"/>
      <c r="AG74" s="19"/>
      <c r="AH74" s="27"/>
      <c r="AI74" s="19"/>
      <c r="AJ74" s="18"/>
      <c r="AK74" s="24"/>
      <c r="AL74" s="18"/>
      <c r="AR74" s="8"/>
      <c r="AS74" s="8"/>
      <c r="AT74" s="8"/>
    </row>
    <row r="75" spans="1:84" x14ac:dyDescent="0.25">
      <c r="B75" s="17" t="s">
        <v>242</v>
      </c>
      <c r="C75" s="17" t="s">
        <v>266</v>
      </c>
      <c r="D75" s="20">
        <f t="shared" si="14"/>
        <v>0</v>
      </c>
      <c r="E75" s="20">
        <f t="shared" si="15"/>
        <v>1</v>
      </c>
      <c r="F75" s="20">
        <f t="shared" si="16"/>
        <v>1</v>
      </c>
      <c r="G75" s="34">
        <f t="shared" si="20"/>
        <v>0</v>
      </c>
      <c r="H75" s="34">
        <f t="shared" si="17"/>
        <v>1</v>
      </c>
      <c r="I75" s="34">
        <f t="shared" si="18"/>
        <v>1</v>
      </c>
      <c r="J75" s="31" t="e">
        <f t="shared" si="19"/>
        <v>#DIV/0!</v>
      </c>
      <c r="L75" s="18"/>
      <c r="M75" s="24"/>
      <c r="N75" s="18"/>
      <c r="O75" s="19"/>
      <c r="P75" s="27"/>
      <c r="Q75" s="19"/>
      <c r="R75" s="18"/>
      <c r="S75" s="24"/>
      <c r="T75" s="18"/>
      <c r="U75" s="19"/>
      <c r="V75" s="27"/>
      <c r="W75" s="19"/>
      <c r="X75" s="18">
        <v>0</v>
      </c>
      <c r="Y75" s="24"/>
      <c r="Z75" s="18">
        <v>1</v>
      </c>
      <c r="AA75" s="19"/>
      <c r="AB75" s="27"/>
      <c r="AC75" s="19"/>
      <c r="AD75" s="18"/>
      <c r="AE75" s="24"/>
      <c r="AF75" s="18"/>
      <c r="AG75" s="19"/>
      <c r="AH75" s="27"/>
      <c r="AI75" s="19"/>
      <c r="AJ75" s="18"/>
      <c r="AK75" s="24"/>
      <c r="AL75" s="18"/>
      <c r="AR75" s="8"/>
      <c r="AS75" s="8"/>
      <c r="AT75" s="8"/>
    </row>
    <row r="76" spans="1:84" x14ac:dyDescent="0.25">
      <c r="A76" s="37"/>
      <c r="B76" s="38" t="s">
        <v>235</v>
      </c>
      <c r="C76" s="38" t="s">
        <v>236</v>
      </c>
      <c r="D76" s="39">
        <f t="shared" si="14"/>
        <v>14</v>
      </c>
      <c r="E76" s="39">
        <f t="shared" si="15"/>
        <v>1</v>
      </c>
      <c r="F76" s="39">
        <f t="shared" si="16"/>
        <v>15</v>
      </c>
      <c r="G76" s="39">
        <f t="shared" si="20"/>
        <v>14</v>
      </c>
      <c r="H76" s="39">
        <f t="shared" si="17"/>
        <v>1</v>
      </c>
      <c r="I76" s="39">
        <f t="shared" si="18"/>
        <v>15</v>
      </c>
      <c r="J76" s="40">
        <f t="shared" si="19"/>
        <v>0.60055999999999998</v>
      </c>
      <c r="K76" s="41"/>
      <c r="L76" s="42"/>
      <c r="M76" s="40"/>
      <c r="N76" s="42"/>
      <c r="O76" s="42"/>
      <c r="P76" s="40"/>
      <c r="Q76" s="42"/>
      <c r="R76" s="42"/>
      <c r="S76" s="40"/>
      <c r="T76" s="42"/>
      <c r="U76" s="42">
        <v>14</v>
      </c>
      <c r="V76" s="40">
        <v>0.60055999999999998</v>
      </c>
      <c r="W76" s="42">
        <v>1</v>
      </c>
      <c r="X76" s="42"/>
      <c r="Y76" s="40"/>
      <c r="Z76" s="42"/>
      <c r="AA76" s="42"/>
      <c r="AB76" s="40"/>
      <c r="AC76" s="42"/>
      <c r="AD76" s="42"/>
      <c r="AE76" s="40"/>
      <c r="AF76" s="42"/>
      <c r="AG76" s="42"/>
      <c r="AH76" s="40"/>
      <c r="AI76" s="42"/>
      <c r="AJ76" s="42"/>
      <c r="AK76" s="40"/>
      <c r="AL76" s="42"/>
      <c r="AM76" s="43" t="s">
        <v>265</v>
      </c>
      <c r="AN76" s="44"/>
      <c r="AO76" s="44"/>
      <c r="AP76" s="44"/>
      <c r="AQ76" s="44"/>
      <c r="AR76" s="45"/>
      <c r="AS76" s="45"/>
      <c r="AT76" s="45"/>
    </row>
    <row r="77" spans="1:84" x14ac:dyDescent="0.25">
      <c r="B77" s="17"/>
      <c r="C77" s="17"/>
      <c r="D77" s="20">
        <f t="shared" si="14"/>
        <v>0</v>
      </c>
      <c r="E77" s="20">
        <f t="shared" si="15"/>
        <v>0</v>
      </c>
      <c r="F77" s="20">
        <f t="shared" si="16"/>
        <v>0</v>
      </c>
      <c r="G77" s="34">
        <f t="shared" si="20"/>
        <v>0</v>
      </c>
      <c r="H77" s="34">
        <f t="shared" si="17"/>
        <v>0</v>
      </c>
      <c r="I77" s="34">
        <f t="shared" si="18"/>
        <v>0</v>
      </c>
      <c r="J77" s="31" t="e">
        <f t="shared" si="19"/>
        <v>#DIV/0!</v>
      </c>
      <c r="L77" s="18"/>
      <c r="M77" s="24"/>
      <c r="N77" s="18"/>
      <c r="O77" s="19"/>
      <c r="P77" s="27"/>
      <c r="Q77" s="19"/>
      <c r="R77" s="18"/>
      <c r="S77" s="24"/>
      <c r="T77" s="18"/>
      <c r="U77" s="19"/>
      <c r="V77" s="27"/>
      <c r="W77" s="19"/>
      <c r="X77" s="18"/>
      <c r="Y77" s="24"/>
      <c r="Z77" s="18"/>
      <c r="AA77" s="19"/>
      <c r="AB77" s="27"/>
      <c r="AC77" s="19"/>
      <c r="AD77" s="18"/>
      <c r="AE77" s="24"/>
      <c r="AF77" s="18"/>
      <c r="AG77" s="19"/>
      <c r="AH77" s="27"/>
      <c r="AI77" s="19"/>
      <c r="AJ77" s="18"/>
      <c r="AK77" s="24"/>
      <c r="AL77" s="18"/>
      <c r="AR77" s="8"/>
      <c r="AS77" s="8"/>
      <c r="AT77" s="8"/>
    </row>
    <row r="78" spans="1:84" x14ac:dyDescent="0.25">
      <c r="B78" s="17"/>
      <c r="C78" s="17"/>
      <c r="D78" s="20">
        <f t="shared" si="14"/>
        <v>0</v>
      </c>
      <c r="E78" s="20">
        <f t="shared" si="15"/>
        <v>0</v>
      </c>
      <c r="F78" s="20">
        <f t="shared" si="16"/>
        <v>0</v>
      </c>
      <c r="G78" s="34">
        <f t="shared" si="20"/>
        <v>0</v>
      </c>
      <c r="H78" s="34">
        <f t="shared" si="17"/>
        <v>0</v>
      </c>
      <c r="I78" s="34">
        <f t="shared" si="18"/>
        <v>0</v>
      </c>
      <c r="J78" s="31" t="e">
        <f t="shared" si="19"/>
        <v>#DIV/0!</v>
      </c>
      <c r="L78" s="18"/>
      <c r="M78" s="24"/>
      <c r="N78" s="18"/>
      <c r="O78" s="19"/>
      <c r="P78" s="27"/>
      <c r="Q78" s="19"/>
      <c r="R78" s="18"/>
      <c r="S78" s="24"/>
      <c r="T78" s="18"/>
      <c r="U78" s="19"/>
      <c r="V78" s="27"/>
      <c r="W78" s="19"/>
      <c r="X78" s="18"/>
      <c r="Y78" s="24"/>
      <c r="Z78" s="18"/>
      <c r="AA78" s="19"/>
      <c r="AB78" s="27"/>
      <c r="AC78" s="19"/>
      <c r="AD78" s="18"/>
      <c r="AE78" s="24"/>
      <c r="AF78" s="18"/>
      <c r="AG78" s="19"/>
      <c r="AH78" s="27"/>
      <c r="AI78" s="19"/>
      <c r="AJ78" s="18"/>
      <c r="AK78" s="24"/>
      <c r="AL78" s="18"/>
      <c r="AR78" s="8"/>
      <c r="AS78" s="8"/>
      <c r="AT78" s="8"/>
    </row>
  </sheetData>
  <sortState ref="A8:CF75">
    <sortCondition descending="1" ref="I8:I75"/>
  </sortState>
  <mergeCells count="23">
    <mergeCell ref="AG6:AI6"/>
    <mergeCell ref="AJ6:AL6"/>
    <mergeCell ref="AA6:AC6"/>
    <mergeCell ref="AD6:AF6"/>
    <mergeCell ref="J5:J6"/>
    <mergeCell ref="AG5:AI5"/>
    <mergeCell ref="AJ5:AL5"/>
    <mergeCell ref="AA5:AC5"/>
    <mergeCell ref="AD5:AF5"/>
    <mergeCell ref="U5:W5"/>
    <mergeCell ref="U6:W6"/>
    <mergeCell ref="X6:Z6"/>
    <mergeCell ref="X5:Z5"/>
    <mergeCell ref="L6:N6"/>
    <mergeCell ref="O6:Q6"/>
    <mergeCell ref="R6:T6"/>
    <mergeCell ref="B5:B7"/>
    <mergeCell ref="C5:C7"/>
    <mergeCell ref="L5:N5"/>
    <mergeCell ref="O5:Q5"/>
    <mergeCell ref="R5:T5"/>
    <mergeCell ref="D5:F6"/>
    <mergeCell ref="G5:I6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zoomScaleNormal="100" workbookViewId="0">
      <selection activeCell="A14" sqref="A14:XFD14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6" style="6" customWidth="1"/>
    <col min="5" max="5" width="7.88671875" style="6" customWidth="1"/>
    <col min="6" max="6" width="5.109375" style="6" customWidth="1"/>
    <col min="7" max="7" width="6" style="6" customWidth="1"/>
    <col min="8" max="8" width="7.88671875" style="6" customWidth="1"/>
    <col min="9" max="9" width="5.109375" style="6" customWidth="1"/>
    <col min="10" max="10" width="8.77734375" style="28" customWidth="1"/>
    <col min="11" max="11" width="1.77734375" style="6" customWidth="1"/>
    <col min="12" max="13" width="8.6640625" style="5" customWidth="1"/>
    <col min="14" max="27" width="8.6640625" style="6" customWidth="1"/>
    <col min="28" max="28" width="8.6640625" style="5" customWidth="1"/>
    <col min="29" max="33" width="8.6640625" style="6" customWidth="1"/>
    <col min="34" max="34" width="8.6640625" style="5" customWidth="1"/>
    <col min="35" max="37" width="8.6640625" style="6" customWidth="1"/>
    <col min="38" max="38" width="8.6640625" style="7" customWidth="1"/>
    <col min="39" max="46" width="21.6640625" style="6" customWidth="1"/>
    <col min="47" max="84" width="21.6640625" style="8" customWidth="1"/>
    <col min="85" max="16384" width="11.44140625" style="8"/>
  </cols>
  <sheetData>
    <row r="1" spans="1:46" x14ac:dyDescent="0.3">
      <c r="B1" s="3" t="s">
        <v>29</v>
      </c>
    </row>
    <row r="3" spans="1:46" x14ac:dyDescent="0.3">
      <c r="B3" s="9" t="s">
        <v>11</v>
      </c>
      <c r="C3" s="1" t="s">
        <v>15</v>
      </c>
    </row>
    <row r="5" spans="1:46" s="7" customFormat="1" ht="12.75" customHeight="1" x14ac:dyDescent="0.3">
      <c r="A5" s="10"/>
      <c r="B5" s="47" t="s">
        <v>0</v>
      </c>
      <c r="C5" s="47" t="s">
        <v>197</v>
      </c>
      <c r="D5" s="64" t="s">
        <v>17</v>
      </c>
      <c r="E5" s="65"/>
      <c r="F5" s="66"/>
      <c r="G5" s="70" t="s">
        <v>16</v>
      </c>
      <c r="H5" s="71"/>
      <c r="I5" s="72"/>
      <c r="J5" s="62" t="s">
        <v>196</v>
      </c>
      <c r="L5" s="51" t="s">
        <v>2</v>
      </c>
      <c r="M5" s="51"/>
      <c r="N5" s="52"/>
      <c r="O5" s="49" t="s">
        <v>3</v>
      </c>
      <c r="P5" s="49"/>
      <c r="Q5" s="50"/>
      <c r="R5" s="51" t="s">
        <v>4</v>
      </c>
      <c r="S5" s="51"/>
      <c r="T5" s="52"/>
      <c r="U5" s="49" t="s">
        <v>5</v>
      </c>
      <c r="V5" s="49"/>
      <c r="W5" s="50"/>
      <c r="X5" s="51" t="s">
        <v>6</v>
      </c>
      <c r="Y5" s="51"/>
      <c r="Z5" s="52"/>
      <c r="AA5" s="49" t="s">
        <v>7</v>
      </c>
      <c r="AB5" s="49"/>
      <c r="AC5" s="50"/>
      <c r="AD5" s="51" t="s">
        <v>8</v>
      </c>
      <c r="AE5" s="51"/>
      <c r="AF5" s="52"/>
      <c r="AG5" s="49" t="s">
        <v>9</v>
      </c>
      <c r="AH5" s="49"/>
      <c r="AI5" s="50"/>
      <c r="AJ5" s="51" t="s">
        <v>10</v>
      </c>
      <c r="AK5" s="51"/>
      <c r="AL5" s="52"/>
    </row>
    <row r="6" spans="1:46" s="7" customFormat="1" ht="12" customHeight="1" x14ac:dyDescent="0.3">
      <c r="A6" s="10"/>
      <c r="B6" s="47"/>
      <c r="C6" s="47"/>
      <c r="D6" s="67"/>
      <c r="E6" s="68"/>
      <c r="F6" s="69"/>
      <c r="G6" s="73"/>
      <c r="H6" s="74"/>
      <c r="I6" s="75"/>
      <c r="J6" s="63"/>
      <c r="L6" s="76" t="s">
        <v>18</v>
      </c>
      <c r="M6" s="76"/>
      <c r="N6" s="77"/>
      <c r="O6" s="49" t="s">
        <v>19</v>
      </c>
      <c r="P6" s="49"/>
      <c r="Q6" s="50"/>
      <c r="R6" s="56" t="s">
        <v>20</v>
      </c>
      <c r="S6" s="57"/>
      <c r="T6" s="58"/>
      <c r="U6" s="59" t="s">
        <v>21</v>
      </c>
      <c r="V6" s="60"/>
      <c r="W6" s="61"/>
      <c r="X6" s="56" t="s">
        <v>22</v>
      </c>
      <c r="Y6" s="57"/>
      <c r="Z6" s="58"/>
      <c r="AA6" s="59" t="s">
        <v>23</v>
      </c>
      <c r="AB6" s="60"/>
      <c r="AC6" s="61"/>
      <c r="AD6" s="56" t="s">
        <v>24</v>
      </c>
      <c r="AE6" s="57"/>
      <c r="AF6" s="58"/>
      <c r="AG6" s="59" t="s">
        <v>25</v>
      </c>
      <c r="AH6" s="60"/>
      <c r="AI6" s="61"/>
      <c r="AJ6" s="76" t="s">
        <v>26</v>
      </c>
      <c r="AK6" s="76"/>
      <c r="AL6" s="77"/>
    </row>
    <row r="7" spans="1:46" s="7" customFormat="1" x14ac:dyDescent="0.3">
      <c r="A7" s="10"/>
      <c r="B7" s="48"/>
      <c r="C7" s="48"/>
      <c r="D7" s="15" t="s">
        <v>12</v>
      </c>
      <c r="E7" s="16" t="s">
        <v>13</v>
      </c>
      <c r="F7" s="16" t="s">
        <v>1</v>
      </c>
      <c r="G7" s="32" t="s">
        <v>12</v>
      </c>
      <c r="H7" s="33" t="s">
        <v>13</v>
      </c>
      <c r="I7" s="33" t="s">
        <v>1</v>
      </c>
      <c r="J7" s="30" t="s">
        <v>74</v>
      </c>
      <c r="L7" s="22" t="s">
        <v>12</v>
      </c>
      <c r="M7" s="23" t="s">
        <v>74</v>
      </c>
      <c r="N7" s="12" t="s">
        <v>13</v>
      </c>
      <c r="O7" s="21" t="s">
        <v>12</v>
      </c>
      <c r="P7" s="25" t="s">
        <v>74</v>
      </c>
      <c r="Q7" s="14" t="s">
        <v>13</v>
      </c>
      <c r="R7" s="22" t="s">
        <v>12</v>
      </c>
      <c r="S7" s="26" t="s">
        <v>74</v>
      </c>
      <c r="T7" s="12" t="s">
        <v>13</v>
      </c>
      <c r="U7" s="21" t="s">
        <v>12</v>
      </c>
      <c r="V7" s="29" t="s">
        <v>74</v>
      </c>
      <c r="W7" s="14" t="s">
        <v>13</v>
      </c>
      <c r="X7" s="36" t="s">
        <v>12</v>
      </c>
      <c r="Y7" s="36" t="s">
        <v>74</v>
      </c>
      <c r="Z7" s="12" t="s">
        <v>13</v>
      </c>
      <c r="AA7" s="35" t="s">
        <v>12</v>
      </c>
      <c r="AB7" s="35" t="s">
        <v>74</v>
      </c>
      <c r="AC7" s="14" t="s">
        <v>13</v>
      </c>
      <c r="AD7" s="36" t="s">
        <v>12</v>
      </c>
      <c r="AE7" s="36" t="s">
        <v>74</v>
      </c>
      <c r="AF7" s="12" t="s">
        <v>13</v>
      </c>
      <c r="AG7" s="35" t="s">
        <v>12</v>
      </c>
      <c r="AH7" s="35" t="s">
        <v>74</v>
      </c>
      <c r="AI7" s="14" t="s">
        <v>13</v>
      </c>
      <c r="AJ7" s="36" t="s">
        <v>12</v>
      </c>
      <c r="AK7" s="36" t="s">
        <v>74</v>
      </c>
      <c r="AL7" s="12" t="s">
        <v>13</v>
      </c>
    </row>
    <row r="8" spans="1:46" x14ac:dyDescent="0.25">
      <c r="B8" s="17" t="s">
        <v>106</v>
      </c>
      <c r="C8" s="17" t="s">
        <v>35</v>
      </c>
      <c r="D8" s="20">
        <f>L8+O8+R8+U8+X8+AA8+AD8+AG8+AJ8</f>
        <v>84</v>
      </c>
      <c r="E8" s="20">
        <f>N8+Q8+T8+W8+Z8+AC8+AF8+AI8+AL8</f>
        <v>4</v>
      </c>
      <c r="F8" s="20">
        <f>D8+E8</f>
        <v>88</v>
      </c>
      <c r="G8" s="34">
        <f t="shared" ref="G8:H11" si="0">D8</f>
        <v>84</v>
      </c>
      <c r="H8" s="34">
        <f t="shared" si="0"/>
        <v>4</v>
      </c>
      <c r="I8" s="34">
        <f>G8+H8</f>
        <v>88</v>
      </c>
      <c r="J8" s="31">
        <f>AVERAGE(M8,P8,S8,V8,Y8,AB8,AE8,AH8,AK8)</f>
        <v>0.6779075</v>
      </c>
      <c r="L8" s="18">
        <v>21</v>
      </c>
      <c r="M8" s="24">
        <v>0.67174</v>
      </c>
      <c r="N8" s="18">
        <v>1</v>
      </c>
      <c r="O8" s="19">
        <v>21</v>
      </c>
      <c r="P8" s="27">
        <v>0.68261000000000005</v>
      </c>
      <c r="Q8" s="19">
        <v>1</v>
      </c>
      <c r="R8" s="18">
        <v>21</v>
      </c>
      <c r="S8" s="24">
        <v>0.68910000000000005</v>
      </c>
      <c r="T8" s="18">
        <v>1</v>
      </c>
      <c r="U8" s="19"/>
      <c r="V8" s="27"/>
      <c r="W8" s="19"/>
      <c r="X8" s="18"/>
      <c r="Y8" s="24"/>
      <c r="Z8" s="18"/>
      <c r="AA8" s="19">
        <v>21</v>
      </c>
      <c r="AB8" s="27">
        <v>0.66818</v>
      </c>
      <c r="AC8" s="19">
        <v>1</v>
      </c>
      <c r="AD8" s="18"/>
      <c r="AE8" s="24"/>
      <c r="AF8" s="18"/>
      <c r="AG8" s="19"/>
      <c r="AH8" s="27"/>
      <c r="AI8" s="19"/>
      <c r="AJ8" s="18"/>
      <c r="AK8" s="24"/>
      <c r="AL8" s="18"/>
      <c r="AR8" s="8"/>
      <c r="AS8" s="8"/>
      <c r="AT8" s="8"/>
    </row>
    <row r="9" spans="1:46" x14ac:dyDescent="0.25">
      <c r="B9" s="17" t="s">
        <v>107</v>
      </c>
      <c r="C9" s="17" t="s">
        <v>108</v>
      </c>
      <c r="D9" s="20">
        <f>L9+O9+R9+U9+X9+AA9+AD9+AG9+AJ9</f>
        <v>78</v>
      </c>
      <c r="E9" s="20">
        <f>N9+Q9+T9+W9+Z9+AC9+AF9+AI9+AL9</f>
        <v>4</v>
      </c>
      <c r="F9" s="20">
        <f>D9+E9</f>
        <v>82</v>
      </c>
      <c r="G9" s="34">
        <f t="shared" si="0"/>
        <v>78</v>
      </c>
      <c r="H9" s="34">
        <f t="shared" si="0"/>
        <v>4</v>
      </c>
      <c r="I9" s="34">
        <f>G9+H9</f>
        <v>82</v>
      </c>
      <c r="J9" s="31">
        <f>AVERAGE(M9,P9,S9,V9,Y9,AB9,AE9,AH9,AK9)</f>
        <v>0.59254499999999999</v>
      </c>
      <c r="L9" s="18"/>
      <c r="M9" s="24"/>
      <c r="N9" s="18"/>
      <c r="O9" s="19">
        <v>19</v>
      </c>
      <c r="P9" s="27">
        <v>0.60870000000000002</v>
      </c>
      <c r="Q9" s="19">
        <v>1</v>
      </c>
      <c r="R9" s="18">
        <v>19</v>
      </c>
      <c r="S9" s="24">
        <v>0.61299999999999999</v>
      </c>
      <c r="T9" s="18">
        <v>1</v>
      </c>
      <c r="U9" s="19">
        <v>21</v>
      </c>
      <c r="V9" s="27">
        <v>0.54847999999999997</v>
      </c>
      <c r="W9" s="19">
        <v>1</v>
      </c>
      <c r="X9" s="18">
        <v>19</v>
      </c>
      <c r="Y9" s="24">
        <v>0.6</v>
      </c>
      <c r="Z9" s="18">
        <v>1</v>
      </c>
      <c r="AA9" s="19"/>
      <c r="AB9" s="27"/>
      <c r="AC9" s="19"/>
      <c r="AD9" s="18"/>
      <c r="AE9" s="24"/>
      <c r="AF9" s="18"/>
      <c r="AG9" s="19"/>
      <c r="AH9" s="27"/>
      <c r="AI9" s="19"/>
      <c r="AJ9" s="18"/>
      <c r="AK9" s="24"/>
      <c r="AL9" s="18"/>
      <c r="AR9" s="8"/>
      <c r="AS9" s="8"/>
      <c r="AT9" s="8"/>
    </row>
    <row r="10" spans="1:46" x14ac:dyDescent="0.25">
      <c r="B10" s="17" t="s">
        <v>118</v>
      </c>
      <c r="C10" s="17" t="s">
        <v>252</v>
      </c>
      <c r="D10" s="20">
        <f>L10+O10+R10+U10+X10+AA10+AD10+AG10+AJ10</f>
        <v>42</v>
      </c>
      <c r="E10" s="20">
        <f>N10+Q10+T10+W10+Z10+AC10+AF10+AI10+AL10</f>
        <v>2</v>
      </c>
      <c r="F10" s="20">
        <f>D10+E10</f>
        <v>44</v>
      </c>
      <c r="G10" s="34">
        <f t="shared" si="0"/>
        <v>42</v>
      </c>
      <c r="H10" s="34">
        <f t="shared" si="0"/>
        <v>2</v>
      </c>
      <c r="I10" s="34">
        <f>G10+H10</f>
        <v>44</v>
      </c>
      <c r="J10" s="31">
        <f>AVERAGE(M10,P10,S10,V10,Y10,AB10,AE10,AH10,AK10)</f>
        <v>0.62954500000000002</v>
      </c>
      <c r="L10" s="18"/>
      <c r="M10" s="24"/>
      <c r="N10" s="18"/>
      <c r="O10" s="19"/>
      <c r="P10" s="27"/>
      <c r="Q10" s="19"/>
      <c r="R10" s="18"/>
      <c r="S10" s="24"/>
      <c r="T10" s="18"/>
      <c r="U10" s="19"/>
      <c r="V10" s="27"/>
      <c r="W10" s="19"/>
      <c r="X10" s="18">
        <v>21</v>
      </c>
      <c r="Y10" s="24">
        <v>0.61970000000000003</v>
      </c>
      <c r="Z10" s="18">
        <v>1</v>
      </c>
      <c r="AA10" s="19"/>
      <c r="AB10" s="27"/>
      <c r="AC10" s="19"/>
      <c r="AD10" s="18">
        <v>21</v>
      </c>
      <c r="AE10" s="24">
        <v>0.63939000000000001</v>
      </c>
      <c r="AF10" s="18">
        <v>1</v>
      </c>
      <c r="AG10" s="19"/>
      <c r="AH10" s="27"/>
      <c r="AI10" s="19"/>
      <c r="AJ10" s="18"/>
      <c r="AK10" s="24"/>
      <c r="AL10" s="18"/>
      <c r="AR10" s="8"/>
      <c r="AS10" s="8"/>
      <c r="AT10" s="8"/>
    </row>
    <row r="11" spans="1:46" x14ac:dyDescent="0.25">
      <c r="B11" s="17" t="s">
        <v>274</v>
      </c>
      <c r="C11" s="17" t="s">
        <v>275</v>
      </c>
      <c r="D11" s="20">
        <f>L11+O11+R11+U11+X11+AA11+AD11+AG11+AJ11</f>
        <v>19</v>
      </c>
      <c r="E11" s="20">
        <f>N11+Q11+T11+W11+Z11+AC11+AF11+AI11+AL11</f>
        <v>1</v>
      </c>
      <c r="F11" s="20">
        <f>D11+E11</f>
        <v>20</v>
      </c>
      <c r="G11" s="34">
        <f t="shared" si="0"/>
        <v>19</v>
      </c>
      <c r="H11" s="34">
        <f t="shared" si="0"/>
        <v>1</v>
      </c>
      <c r="I11" s="34">
        <f>G11+H11</f>
        <v>20</v>
      </c>
      <c r="J11" s="31">
        <f>AVERAGE(M11,P11,S11,V11,Y11,AB11,AE11,AH11,AK11)</f>
        <v>0.57045000000000001</v>
      </c>
      <c r="L11" s="18"/>
      <c r="M11" s="24"/>
      <c r="N11" s="18"/>
      <c r="O11" s="19"/>
      <c r="P11" s="27"/>
      <c r="Q11" s="19"/>
      <c r="R11" s="18"/>
      <c r="S11" s="18"/>
      <c r="T11" s="18"/>
      <c r="U11" s="19"/>
      <c r="V11" s="27"/>
      <c r="W11" s="19"/>
      <c r="X11" s="18"/>
      <c r="Y11" s="24"/>
      <c r="Z11" s="18"/>
      <c r="AA11" s="19">
        <v>19</v>
      </c>
      <c r="AB11" s="27">
        <v>0.57045000000000001</v>
      </c>
      <c r="AC11" s="19">
        <v>1</v>
      </c>
      <c r="AD11" s="18"/>
      <c r="AE11" s="24"/>
      <c r="AF11" s="18"/>
      <c r="AG11" s="19"/>
      <c r="AH11" s="27"/>
      <c r="AI11" s="19"/>
      <c r="AJ11" s="18"/>
      <c r="AK11" s="24"/>
      <c r="AL11" s="18"/>
      <c r="AR11" s="8"/>
      <c r="AS11" s="8"/>
      <c r="AT11" s="8"/>
    </row>
    <row r="12" spans="1:46" x14ac:dyDescent="0.25">
      <c r="B12" s="17"/>
      <c r="C12" s="17"/>
      <c r="D12" s="20">
        <f t="shared" ref="D12:D13" si="1">L12+O12+R12+U12+X12+AA12+AD12+AG12+AJ12</f>
        <v>0</v>
      </c>
      <c r="E12" s="20">
        <f t="shared" ref="E12:E13" si="2">M12+P12+S12+V12+Y12+AB12+AE12+AH12+AK12</f>
        <v>0</v>
      </c>
      <c r="F12" s="20">
        <f t="shared" ref="F12:F13" si="3">D12+E12</f>
        <v>0</v>
      </c>
      <c r="G12" s="34">
        <f t="shared" ref="G12:H13" si="4">D12</f>
        <v>0</v>
      </c>
      <c r="H12" s="34">
        <f t="shared" si="4"/>
        <v>0</v>
      </c>
      <c r="I12" s="34">
        <f t="shared" ref="I12:I13" si="5">G12+H12</f>
        <v>0</v>
      </c>
      <c r="J12" s="31" t="e">
        <f t="shared" ref="J12:J13" si="6">AVERAGE(M12,P12,S12,V12,Y12,AB12,AE12,AH12,AK12)</f>
        <v>#DIV/0!</v>
      </c>
      <c r="L12" s="18"/>
      <c r="M12" s="24"/>
      <c r="N12" s="18"/>
      <c r="O12" s="19"/>
      <c r="P12" s="27"/>
      <c r="Q12" s="19"/>
      <c r="R12" s="18"/>
      <c r="S12" s="18"/>
      <c r="T12" s="18"/>
      <c r="U12" s="19"/>
      <c r="V12" s="27"/>
      <c r="W12" s="19"/>
      <c r="X12" s="18"/>
      <c r="Y12" s="24"/>
      <c r="Z12" s="18"/>
      <c r="AA12" s="19"/>
      <c r="AB12" s="27"/>
      <c r="AC12" s="19"/>
      <c r="AD12" s="18"/>
      <c r="AE12" s="24"/>
      <c r="AF12" s="18"/>
      <c r="AG12" s="19"/>
      <c r="AH12" s="27"/>
      <c r="AI12" s="19"/>
      <c r="AJ12" s="18"/>
      <c r="AK12" s="24"/>
      <c r="AL12" s="18"/>
      <c r="AR12" s="8"/>
      <c r="AS12" s="8"/>
      <c r="AT12" s="8"/>
    </row>
    <row r="13" spans="1:46" x14ac:dyDescent="0.25">
      <c r="B13" s="17"/>
      <c r="C13" s="17"/>
      <c r="D13" s="20">
        <f t="shared" si="1"/>
        <v>0</v>
      </c>
      <c r="E13" s="20">
        <f t="shared" si="2"/>
        <v>0</v>
      </c>
      <c r="F13" s="20">
        <f t="shared" si="3"/>
        <v>0</v>
      </c>
      <c r="G13" s="34">
        <f t="shared" si="4"/>
        <v>0</v>
      </c>
      <c r="H13" s="34">
        <f t="shared" si="4"/>
        <v>0</v>
      </c>
      <c r="I13" s="34">
        <f t="shared" si="5"/>
        <v>0</v>
      </c>
      <c r="J13" s="31" t="e">
        <f t="shared" si="6"/>
        <v>#DIV/0!</v>
      </c>
      <c r="L13" s="18"/>
      <c r="M13" s="18"/>
      <c r="N13" s="18"/>
      <c r="O13" s="19"/>
      <c r="P13" s="27"/>
      <c r="Q13" s="19"/>
      <c r="R13" s="18"/>
      <c r="S13" s="18"/>
      <c r="T13" s="18"/>
      <c r="U13" s="19"/>
      <c r="V13" s="27"/>
      <c r="W13" s="19"/>
      <c r="X13" s="18"/>
      <c r="Y13" s="24"/>
      <c r="Z13" s="18"/>
      <c r="AA13" s="19"/>
      <c r="AB13" s="27"/>
      <c r="AC13" s="19"/>
      <c r="AD13" s="18"/>
      <c r="AE13" s="24"/>
      <c r="AF13" s="18"/>
      <c r="AG13" s="19"/>
      <c r="AH13" s="27"/>
      <c r="AI13" s="19"/>
      <c r="AJ13" s="18"/>
      <c r="AK13" s="24"/>
      <c r="AL13" s="18"/>
      <c r="AR13" s="8"/>
      <c r="AS13" s="8"/>
      <c r="AT13" s="8"/>
    </row>
    <row r="14" spans="1:46" x14ac:dyDescent="0.3">
      <c r="M14" s="6"/>
      <c r="P14" s="28"/>
      <c r="V14" s="28"/>
      <c r="Y14" s="28"/>
      <c r="AB14" s="6"/>
      <c r="AE14" s="28"/>
      <c r="AH14" s="6"/>
      <c r="AK14" s="28"/>
    </row>
  </sheetData>
  <sortState ref="A8:AT11">
    <sortCondition descending="1" ref="I8:I11"/>
  </sortState>
  <mergeCells count="23">
    <mergeCell ref="AG6:AI6"/>
    <mergeCell ref="AJ6:AL6"/>
    <mergeCell ref="AA6:AC6"/>
    <mergeCell ref="AD6:AF6"/>
    <mergeCell ref="J5:J6"/>
    <mergeCell ref="AG5:AI5"/>
    <mergeCell ref="AJ5:AL5"/>
    <mergeCell ref="AA5:AC5"/>
    <mergeCell ref="AD5:AF5"/>
    <mergeCell ref="U5:W5"/>
    <mergeCell ref="U6:W6"/>
    <mergeCell ref="X6:Z6"/>
    <mergeCell ref="X5:Z5"/>
    <mergeCell ref="L6:N6"/>
    <mergeCell ref="O6:Q6"/>
    <mergeCell ref="R6:T6"/>
    <mergeCell ref="B5:B7"/>
    <mergeCell ref="C5:C7"/>
    <mergeCell ref="L5:N5"/>
    <mergeCell ref="O5:Q5"/>
    <mergeCell ref="R5:T5"/>
    <mergeCell ref="D5:F6"/>
    <mergeCell ref="G5:I6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topLeftCell="A37" zoomScaleNormal="100" workbookViewId="0">
      <selection activeCell="G11" sqref="G11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6" style="6" customWidth="1"/>
    <col min="5" max="5" width="7.88671875" style="6" customWidth="1"/>
    <col min="6" max="6" width="5.109375" style="6" customWidth="1"/>
    <col min="7" max="7" width="6" style="6" customWidth="1"/>
    <col min="8" max="8" width="7.88671875" style="6" customWidth="1"/>
    <col min="9" max="9" width="5.109375" style="6" customWidth="1"/>
    <col min="10" max="10" width="8.77734375" style="28" customWidth="1"/>
    <col min="11" max="11" width="1.77734375" style="6" customWidth="1"/>
    <col min="12" max="13" width="8.6640625" style="5" customWidth="1"/>
    <col min="14" max="27" width="8.6640625" style="6" customWidth="1"/>
    <col min="28" max="28" width="8.6640625" style="5" customWidth="1"/>
    <col min="29" max="33" width="8.6640625" style="6" customWidth="1"/>
    <col min="34" max="34" width="8.6640625" style="5" customWidth="1"/>
    <col min="35" max="37" width="8.6640625" style="6" customWidth="1"/>
    <col min="38" max="38" width="8.6640625" style="7" customWidth="1"/>
    <col min="39" max="46" width="21.6640625" style="6" customWidth="1"/>
    <col min="47" max="84" width="21.6640625" style="8" customWidth="1"/>
    <col min="85" max="16384" width="11.44140625" style="8"/>
  </cols>
  <sheetData>
    <row r="1" spans="1:46" x14ac:dyDescent="0.3">
      <c r="B1" s="3" t="s">
        <v>30</v>
      </c>
    </row>
    <row r="3" spans="1:46" x14ac:dyDescent="0.3">
      <c r="B3" s="9" t="s">
        <v>11</v>
      </c>
      <c r="C3" s="1" t="s">
        <v>15</v>
      </c>
    </row>
    <row r="5" spans="1:46" s="7" customFormat="1" ht="12.75" customHeight="1" x14ac:dyDescent="0.3">
      <c r="A5" s="10"/>
      <c r="B5" s="47" t="s">
        <v>0</v>
      </c>
      <c r="C5" s="47" t="s">
        <v>14</v>
      </c>
      <c r="D5" s="64" t="s">
        <v>17</v>
      </c>
      <c r="E5" s="65"/>
      <c r="F5" s="66"/>
      <c r="G5" s="70" t="s">
        <v>16</v>
      </c>
      <c r="H5" s="71"/>
      <c r="I5" s="72"/>
      <c r="J5" s="62" t="s">
        <v>196</v>
      </c>
      <c r="L5" s="51" t="s">
        <v>2</v>
      </c>
      <c r="M5" s="51"/>
      <c r="N5" s="52"/>
      <c r="O5" s="49" t="s">
        <v>3</v>
      </c>
      <c r="P5" s="49"/>
      <c r="Q5" s="50"/>
      <c r="R5" s="51" t="s">
        <v>4</v>
      </c>
      <c r="S5" s="51"/>
      <c r="T5" s="52"/>
      <c r="U5" s="49" t="s">
        <v>5</v>
      </c>
      <c r="V5" s="49"/>
      <c r="W5" s="50"/>
      <c r="X5" s="51" t="s">
        <v>6</v>
      </c>
      <c r="Y5" s="51"/>
      <c r="Z5" s="52"/>
      <c r="AA5" s="49" t="s">
        <v>7</v>
      </c>
      <c r="AB5" s="49"/>
      <c r="AC5" s="50"/>
      <c r="AD5" s="51" t="s">
        <v>8</v>
      </c>
      <c r="AE5" s="51"/>
      <c r="AF5" s="52"/>
      <c r="AG5" s="49" t="s">
        <v>9</v>
      </c>
      <c r="AH5" s="49"/>
      <c r="AI5" s="50"/>
      <c r="AJ5" s="51" t="s">
        <v>10</v>
      </c>
      <c r="AK5" s="51"/>
      <c r="AL5" s="52"/>
    </row>
    <row r="6" spans="1:46" s="7" customFormat="1" ht="12" customHeight="1" x14ac:dyDescent="0.3">
      <c r="A6" s="10"/>
      <c r="B6" s="47"/>
      <c r="C6" s="47"/>
      <c r="D6" s="67"/>
      <c r="E6" s="68"/>
      <c r="F6" s="69"/>
      <c r="G6" s="73"/>
      <c r="H6" s="74"/>
      <c r="I6" s="75"/>
      <c r="J6" s="63"/>
      <c r="L6" s="76" t="s">
        <v>18</v>
      </c>
      <c r="M6" s="76"/>
      <c r="N6" s="77"/>
      <c r="O6" s="49" t="s">
        <v>19</v>
      </c>
      <c r="P6" s="49"/>
      <c r="Q6" s="50"/>
      <c r="R6" s="56" t="s">
        <v>20</v>
      </c>
      <c r="S6" s="57"/>
      <c r="T6" s="58"/>
      <c r="U6" s="59" t="s">
        <v>21</v>
      </c>
      <c r="V6" s="60"/>
      <c r="W6" s="61"/>
      <c r="X6" s="56" t="s">
        <v>22</v>
      </c>
      <c r="Y6" s="57"/>
      <c r="Z6" s="58"/>
      <c r="AA6" s="59" t="s">
        <v>23</v>
      </c>
      <c r="AB6" s="60"/>
      <c r="AC6" s="61"/>
      <c r="AD6" s="56" t="s">
        <v>24</v>
      </c>
      <c r="AE6" s="57"/>
      <c r="AF6" s="58"/>
      <c r="AG6" s="59" t="s">
        <v>25</v>
      </c>
      <c r="AH6" s="60"/>
      <c r="AI6" s="61"/>
      <c r="AJ6" s="76" t="s">
        <v>26</v>
      </c>
      <c r="AK6" s="76"/>
      <c r="AL6" s="77"/>
    </row>
    <row r="7" spans="1:46" s="7" customFormat="1" x14ac:dyDescent="0.3">
      <c r="A7" s="10"/>
      <c r="B7" s="48"/>
      <c r="C7" s="48"/>
      <c r="D7" s="15" t="s">
        <v>12</v>
      </c>
      <c r="E7" s="16" t="s">
        <v>13</v>
      </c>
      <c r="F7" s="16" t="s">
        <v>1</v>
      </c>
      <c r="G7" s="32" t="s">
        <v>12</v>
      </c>
      <c r="H7" s="33" t="s">
        <v>13</v>
      </c>
      <c r="I7" s="33" t="s">
        <v>1</v>
      </c>
      <c r="J7" s="30" t="s">
        <v>74</v>
      </c>
      <c r="L7" s="22" t="s">
        <v>12</v>
      </c>
      <c r="M7" s="23" t="s">
        <v>74</v>
      </c>
      <c r="N7" s="12" t="s">
        <v>13</v>
      </c>
      <c r="O7" s="21" t="s">
        <v>12</v>
      </c>
      <c r="P7" s="25" t="s">
        <v>74</v>
      </c>
      <c r="Q7" s="14" t="s">
        <v>13</v>
      </c>
      <c r="R7" s="22" t="s">
        <v>12</v>
      </c>
      <c r="S7" s="26" t="s">
        <v>74</v>
      </c>
      <c r="T7" s="12" t="s">
        <v>13</v>
      </c>
      <c r="U7" s="21" t="s">
        <v>12</v>
      </c>
      <c r="V7" s="29" t="s">
        <v>74</v>
      </c>
      <c r="W7" s="14" t="s">
        <v>13</v>
      </c>
      <c r="X7" s="36" t="s">
        <v>12</v>
      </c>
      <c r="Y7" s="36" t="s">
        <v>74</v>
      </c>
      <c r="Z7" s="12" t="s">
        <v>13</v>
      </c>
      <c r="AA7" s="35" t="s">
        <v>12</v>
      </c>
      <c r="AB7" s="35" t="s">
        <v>74</v>
      </c>
      <c r="AC7" s="14" t="s">
        <v>13</v>
      </c>
      <c r="AD7" s="36" t="s">
        <v>12</v>
      </c>
      <c r="AE7" s="36" t="s">
        <v>74</v>
      </c>
      <c r="AF7" s="12" t="s">
        <v>13</v>
      </c>
      <c r="AG7" s="35" t="s">
        <v>12</v>
      </c>
      <c r="AH7" s="35" t="s">
        <v>74</v>
      </c>
      <c r="AI7" s="14" t="s">
        <v>13</v>
      </c>
      <c r="AJ7" s="36" t="s">
        <v>12</v>
      </c>
      <c r="AK7" s="36" t="s">
        <v>74</v>
      </c>
      <c r="AL7" s="12" t="s">
        <v>13</v>
      </c>
    </row>
    <row r="8" spans="1:46" x14ac:dyDescent="0.25">
      <c r="B8" s="17" t="s">
        <v>184</v>
      </c>
      <c r="C8" s="17" t="s">
        <v>199</v>
      </c>
      <c r="D8" s="20">
        <f t="shared" ref="D8:D51" si="0">L8+O8+R8+U8+X8+AA8+AD8+AG8+AJ8</f>
        <v>94</v>
      </c>
      <c r="E8" s="20">
        <f t="shared" ref="E8:E51" si="1">N8+Q8+T8+W8+Z8+AC8+AF8+AI8+AL8</f>
        <v>5</v>
      </c>
      <c r="F8" s="20">
        <f t="shared" ref="F8:F51" si="2">D8+E8</f>
        <v>99</v>
      </c>
      <c r="G8" s="34">
        <f>D8</f>
        <v>94</v>
      </c>
      <c r="H8" s="34">
        <f>E8</f>
        <v>5</v>
      </c>
      <c r="I8" s="34">
        <f t="shared" ref="I8:I51" si="3">G8+H8</f>
        <v>99</v>
      </c>
      <c r="J8" s="31">
        <f t="shared" ref="J8:J51" si="4">AVERAGE(M8,P8,S8,V8,Y8,AB8,AE8,AH8,AK8)</f>
        <v>0.62657399999999996</v>
      </c>
      <c r="L8" s="18"/>
      <c r="M8" s="18"/>
      <c r="N8" s="18"/>
      <c r="O8" s="19"/>
      <c r="P8" s="27"/>
      <c r="Q8" s="19"/>
      <c r="R8" s="18">
        <v>21</v>
      </c>
      <c r="S8" s="24">
        <v>0.64348000000000005</v>
      </c>
      <c r="T8" s="18">
        <v>1</v>
      </c>
      <c r="U8" s="19">
        <v>21</v>
      </c>
      <c r="V8" s="27">
        <v>0.62726999999999999</v>
      </c>
      <c r="W8" s="19">
        <v>1</v>
      </c>
      <c r="X8" s="18">
        <v>12</v>
      </c>
      <c r="Y8" s="24">
        <v>0.59091000000000005</v>
      </c>
      <c r="Z8" s="18">
        <v>1</v>
      </c>
      <c r="AA8" s="19">
        <v>19</v>
      </c>
      <c r="AB8" s="27">
        <v>0.63332999999999995</v>
      </c>
      <c r="AC8" s="19">
        <v>1</v>
      </c>
      <c r="AD8" s="18">
        <v>21</v>
      </c>
      <c r="AE8" s="24">
        <v>0.63788</v>
      </c>
      <c r="AF8" s="18">
        <v>1</v>
      </c>
      <c r="AG8" s="19"/>
      <c r="AH8" s="27"/>
      <c r="AI8" s="19"/>
      <c r="AJ8" s="18"/>
      <c r="AK8" s="24"/>
      <c r="AL8" s="18"/>
      <c r="AR8" s="8"/>
      <c r="AS8" s="8"/>
      <c r="AT8" s="8"/>
    </row>
    <row r="9" spans="1:46" x14ac:dyDescent="0.25">
      <c r="B9" s="17" t="s">
        <v>127</v>
      </c>
      <c r="C9" s="17" t="s">
        <v>50</v>
      </c>
      <c r="D9" s="20">
        <f t="shared" si="0"/>
        <v>89</v>
      </c>
      <c r="E9" s="20">
        <f t="shared" si="1"/>
        <v>6</v>
      </c>
      <c r="F9" s="20">
        <f t="shared" si="2"/>
        <v>95</v>
      </c>
      <c r="G9" s="34">
        <f>D9-AD9</f>
        <v>84</v>
      </c>
      <c r="H9" s="34">
        <f t="shared" ref="H9:H51" si="5">E9</f>
        <v>6</v>
      </c>
      <c r="I9" s="34">
        <f t="shared" si="3"/>
        <v>90</v>
      </c>
      <c r="J9" s="31">
        <f t="shared" si="4"/>
        <v>0.59481666666666666</v>
      </c>
      <c r="L9" s="18">
        <v>13</v>
      </c>
      <c r="M9" s="24">
        <v>0.60216999999999998</v>
      </c>
      <c r="N9" s="18">
        <v>1</v>
      </c>
      <c r="O9" s="19">
        <v>16</v>
      </c>
      <c r="P9" s="27">
        <v>0.61304000000000003</v>
      </c>
      <c r="Q9" s="19">
        <v>1</v>
      </c>
      <c r="R9" s="18">
        <v>17</v>
      </c>
      <c r="S9" s="24">
        <v>0.60216999999999998</v>
      </c>
      <c r="T9" s="18">
        <v>1</v>
      </c>
      <c r="U9" s="19">
        <v>17</v>
      </c>
      <c r="V9" s="27">
        <v>0.57879000000000003</v>
      </c>
      <c r="W9" s="19">
        <v>1</v>
      </c>
      <c r="X9" s="18"/>
      <c r="Y9" s="24"/>
      <c r="Z9" s="18"/>
      <c r="AA9" s="19">
        <v>21</v>
      </c>
      <c r="AB9" s="27">
        <v>0.66364000000000001</v>
      </c>
      <c r="AC9" s="19">
        <v>1</v>
      </c>
      <c r="AD9" s="18">
        <v>5</v>
      </c>
      <c r="AE9" s="24">
        <v>0.50909000000000004</v>
      </c>
      <c r="AF9" s="18">
        <v>1</v>
      </c>
      <c r="AG9" s="19"/>
      <c r="AH9" s="27"/>
      <c r="AI9" s="19"/>
      <c r="AJ9" s="18"/>
      <c r="AK9" s="24"/>
      <c r="AL9" s="18"/>
      <c r="AR9" s="8"/>
      <c r="AS9" s="8"/>
      <c r="AT9" s="8"/>
    </row>
    <row r="10" spans="1:46" x14ac:dyDescent="0.25">
      <c r="B10" s="17" t="s">
        <v>126</v>
      </c>
      <c r="C10" s="17" t="s">
        <v>54</v>
      </c>
      <c r="D10" s="20">
        <f t="shared" si="0"/>
        <v>94</v>
      </c>
      <c r="E10" s="20">
        <f t="shared" si="1"/>
        <v>6</v>
      </c>
      <c r="F10" s="20">
        <f t="shared" si="2"/>
        <v>100</v>
      </c>
      <c r="G10" s="34">
        <f>D10-AD10</f>
        <v>82</v>
      </c>
      <c r="H10" s="34">
        <f t="shared" si="5"/>
        <v>6</v>
      </c>
      <c r="I10" s="34">
        <f t="shared" si="3"/>
        <v>88</v>
      </c>
      <c r="J10" s="31">
        <f t="shared" si="4"/>
        <v>0.60056500000000002</v>
      </c>
      <c r="L10" s="18">
        <v>14</v>
      </c>
      <c r="M10" s="24">
        <v>0.60435000000000005</v>
      </c>
      <c r="N10" s="18">
        <v>1</v>
      </c>
      <c r="O10" s="19">
        <v>13</v>
      </c>
      <c r="P10" s="27">
        <v>0.59130000000000005</v>
      </c>
      <c r="Q10" s="19">
        <v>1</v>
      </c>
      <c r="R10" s="18">
        <v>19</v>
      </c>
      <c r="S10" s="24">
        <v>0.61304000000000003</v>
      </c>
      <c r="T10" s="18">
        <v>1</v>
      </c>
      <c r="U10" s="19"/>
      <c r="V10" s="27"/>
      <c r="W10" s="19"/>
      <c r="X10" s="18">
        <v>19</v>
      </c>
      <c r="Y10" s="24">
        <v>0.61667000000000005</v>
      </c>
      <c r="Z10" s="18">
        <v>1</v>
      </c>
      <c r="AA10" s="19">
        <v>17</v>
      </c>
      <c r="AB10" s="27">
        <v>0.60682000000000003</v>
      </c>
      <c r="AC10" s="19">
        <v>1</v>
      </c>
      <c r="AD10" s="18">
        <v>12</v>
      </c>
      <c r="AE10" s="24">
        <v>0.57121</v>
      </c>
      <c r="AF10" s="18">
        <v>1</v>
      </c>
      <c r="AG10" s="19"/>
      <c r="AH10" s="27"/>
      <c r="AI10" s="19"/>
      <c r="AJ10" s="18"/>
      <c r="AK10" s="24"/>
      <c r="AL10" s="18"/>
      <c r="AR10" s="8"/>
      <c r="AS10" s="8"/>
      <c r="AT10" s="8"/>
    </row>
    <row r="11" spans="1:46" x14ac:dyDescent="0.25">
      <c r="B11" s="17" t="s">
        <v>141</v>
      </c>
      <c r="C11" s="17" t="s">
        <v>142</v>
      </c>
      <c r="D11" s="20">
        <f t="shared" si="0"/>
        <v>86</v>
      </c>
      <c r="E11" s="20">
        <f t="shared" si="1"/>
        <v>6</v>
      </c>
      <c r="F11" s="20">
        <f t="shared" si="2"/>
        <v>92</v>
      </c>
      <c r="G11" s="34">
        <f>D11-X11</f>
        <v>77</v>
      </c>
      <c r="H11" s="34">
        <f t="shared" si="5"/>
        <v>6</v>
      </c>
      <c r="I11" s="34">
        <f t="shared" si="3"/>
        <v>83</v>
      </c>
      <c r="J11" s="31">
        <f t="shared" si="4"/>
        <v>0.57497666666666669</v>
      </c>
      <c r="L11" s="18"/>
      <c r="M11" s="18"/>
      <c r="N11" s="18"/>
      <c r="O11" s="19">
        <v>16</v>
      </c>
      <c r="P11" s="27">
        <v>0.61304000000000003</v>
      </c>
      <c r="Q11" s="19">
        <v>1</v>
      </c>
      <c r="R11" s="18">
        <v>13</v>
      </c>
      <c r="S11" s="24">
        <v>0.55652000000000001</v>
      </c>
      <c r="T11" s="18">
        <v>1</v>
      </c>
      <c r="U11" s="19">
        <v>19</v>
      </c>
      <c r="V11" s="27">
        <v>0.58787999999999996</v>
      </c>
      <c r="W11" s="19">
        <v>1</v>
      </c>
      <c r="X11" s="18">
        <v>9</v>
      </c>
      <c r="Y11" s="24">
        <v>0.53029999999999999</v>
      </c>
      <c r="Z11" s="18">
        <v>1</v>
      </c>
      <c r="AA11" s="19">
        <v>14</v>
      </c>
      <c r="AB11" s="27">
        <v>0.58182</v>
      </c>
      <c r="AC11" s="19">
        <v>1</v>
      </c>
      <c r="AD11" s="18">
        <v>15</v>
      </c>
      <c r="AE11" s="24">
        <v>0.58030000000000004</v>
      </c>
      <c r="AF11" s="18">
        <v>1</v>
      </c>
      <c r="AG11" s="19"/>
      <c r="AH11" s="27"/>
      <c r="AI11" s="19"/>
      <c r="AJ11" s="18"/>
      <c r="AK11" s="24"/>
      <c r="AL11" s="18"/>
      <c r="AR11" s="8"/>
      <c r="AS11" s="8"/>
      <c r="AT11" s="8"/>
    </row>
    <row r="12" spans="1:46" x14ac:dyDescent="0.25">
      <c r="B12" s="17" t="s">
        <v>122</v>
      </c>
      <c r="C12" s="17" t="s">
        <v>55</v>
      </c>
      <c r="D12" s="20">
        <f t="shared" si="0"/>
        <v>76</v>
      </c>
      <c r="E12" s="20">
        <f t="shared" si="1"/>
        <v>5</v>
      </c>
      <c r="F12" s="20">
        <f t="shared" si="2"/>
        <v>81</v>
      </c>
      <c r="G12" s="34">
        <f t="shared" ref="G12:G51" si="6">D12</f>
        <v>76</v>
      </c>
      <c r="H12" s="34">
        <f t="shared" si="5"/>
        <v>5</v>
      </c>
      <c r="I12" s="34">
        <f t="shared" si="3"/>
        <v>81</v>
      </c>
      <c r="J12" s="31">
        <f t="shared" si="4"/>
        <v>0.59847199999999989</v>
      </c>
      <c r="L12" s="18">
        <v>19</v>
      </c>
      <c r="M12" s="24">
        <v>0.64348000000000005</v>
      </c>
      <c r="N12" s="18">
        <v>1</v>
      </c>
      <c r="O12" s="19">
        <v>19</v>
      </c>
      <c r="P12" s="27">
        <v>0.63912999999999998</v>
      </c>
      <c r="Q12" s="19">
        <v>1</v>
      </c>
      <c r="R12" s="18">
        <v>11</v>
      </c>
      <c r="S12" s="24">
        <v>0.55217000000000005</v>
      </c>
      <c r="T12" s="18">
        <v>1</v>
      </c>
      <c r="U12" s="19">
        <v>14</v>
      </c>
      <c r="V12" s="27">
        <v>0.56061000000000005</v>
      </c>
      <c r="W12" s="19">
        <v>1</v>
      </c>
      <c r="X12" s="18">
        <v>13</v>
      </c>
      <c r="Y12" s="24">
        <v>0.59697</v>
      </c>
      <c r="Z12" s="18">
        <v>1</v>
      </c>
      <c r="AA12" s="19"/>
      <c r="AB12" s="27"/>
      <c r="AC12" s="19"/>
      <c r="AD12" s="18"/>
      <c r="AE12" s="24"/>
      <c r="AF12" s="18"/>
      <c r="AG12" s="19"/>
      <c r="AH12" s="27"/>
      <c r="AI12" s="19"/>
      <c r="AJ12" s="18"/>
      <c r="AK12" s="24"/>
      <c r="AL12" s="18"/>
      <c r="AR12" s="8"/>
      <c r="AS12" s="8"/>
      <c r="AT12" s="8"/>
    </row>
    <row r="13" spans="1:46" x14ac:dyDescent="0.25">
      <c r="B13" s="17" t="s">
        <v>128</v>
      </c>
      <c r="C13" s="17" t="s">
        <v>52</v>
      </c>
      <c r="D13" s="20">
        <f t="shared" si="0"/>
        <v>55</v>
      </c>
      <c r="E13" s="20">
        <f t="shared" si="1"/>
        <v>4</v>
      </c>
      <c r="F13" s="20">
        <f t="shared" si="2"/>
        <v>59</v>
      </c>
      <c r="G13" s="34">
        <f t="shared" si="6"/>
        <v>55</v>
      </c>
      <c r="H13" s="34">
        <f t="shared" si="5"/>
        <v>4</v>
      </c>
      <c r="I13" s="34">
        <f t="shared" si="3"/>
        <v>59</v>
      </c>
      <c r="J13" s="31">
        <f t="shared" si="4"/>
        <v>0.57648250000000001</v>
      </c>
      <c r="L13" s="18">
        <v>12</v>
      </c>
      <c r="M13" s="24">
        <v>0.59782999999999997</v>
      </c>
      <c r="N13" s="18">
        <v>1</v>
      </c>
      <c r="O13" s="19"/>
      <c r="P13" s="27"/>
      <c r="Q13" s="19"/>
      <c r="R13" s="18">
        <v>15</v>
      </c>
      <c r="S13" s="24">
        <v>0.57174000000000003</v>
      </c>
      <c r="T13" s="18">
        <v>1</v>
      </c>
      <c r="U13" s="19">
        <v>10</v>
      </c>
      <c r="V13" s="27">
        <v>0.52727000000000002</v>
      </c>
      <c r="W13" s="19">
        <v>1</v>
      </c>
      <c r="X13" s="18">
        <v>18</v>
      </c>
      <c r="Y13" s="24">
        <v>0.60909000000000002</v>
      </c>
      <c r="Z13" s="18">
        <v>1</v>
      </c>
      <c r="AA13" s="19"/>
      <c r="AB13" s="27"/>
      <c r="AC13" s="19"/>
      <c r="AD13" s="18"/>
      <c r="AE13" s="24"/>
      <c r="AF13" s="18"/>
      <c r="AG13" s="19"/>
      <c r="AH13" s="27"/>
      <c r="AI13" s="19"/>
      <c r="AJ13" s="18"/>
      <c r="AK13" s="24"/>
      <c r="AL13" s="18"/>
      <c r="AR13" s="8"/>
      <c r="AS13" s="8"/>
      <c r="AT13" s="8"/>
    </row>
    <row r="14" spans="1:46" x14ac:dyDescent="0.25">
      <c r="B14" s="17" t="s">
        <v>133</v>
      </c>
      <c r="C14" s="17" t="s">
        <v>134</v>
      </c>
      <c r="D14" s="20">
        <f t="shared" si="0"/>
        <v>53</v>
      </c>
      <c r="E14" s="20">
        <f t="shared" si="1"/>
        <v>3</v>
      </c>
      <c r="F14" s="20">
        <f t="shared" si="2"/>
        <v>56</v>
      </c>
      <c r="G14" s="34">
        <f t="shared" si="6"/>
        <v>53</v>
      </c>
      <c r="H14" s="34">
        <f t="shared" si="5"/>
        <v>3</v>
      </c>
      <c r="I14" s="34">
        <f t="shared" si="3"/>
        <v>56</v>
      </c>
      <c r="J14" s="31">
        <f t="shared" si="4"/>
        <v>0.6128933333333334</v>
      </c>
      <c r="L14" s="18"/>
      <c r="M14" s="18"/>
      <c r="N14" s="18"/>
      <c r="O14" s="19">
        <v>19</v>
      </c>
      <c r="P14" s="27">
        <v>0.63912999999999998</v>
      </c>
      <c r="Q14" s="19">
        <v>1</v>
      </c>
      <c r="R14" s="18"/>
      <c r="S14" s="24"/>
      <c r="T14" s="18"/>
      <c r="U14" s="19"/>
      <c r="V14" s="27"/>
      <c r="W14" s="19"/>
      <c r="X14" s="18">
        <v>17</v>
      </c>
      <c r="Y14" s="24">
        <v>0.60758000000000001</v>
      </c>
      <c r="Z14" s="18">
        <v>1</v>
      </c>
      <c r="AA14" s="19"/>
      <c r="AB14" s="27"/>
      <c r="AC14" s="19"/>
      <c r="AD14" s="18">
        <v>17</v>
      </c>
      <c r="AE14" s="24">
        <v>0.59197</v>
      </c>
      <c r="AF14" s="18">
        <v>1</v>
      </c>
      <c r="AG14" s="19"/>
      <c r="AH14" s="27"/>
      <c r="AI14" s="19"/>
      <c r="AJ14" s="18"/>
      <c r="AK14" s="24"/>
      <c r="AL14" s="18"/>
      <c r="AR14" s="8"/>
      <c r="AS14" s="8"/>
      <c r="AT14" s="8"/>
    </row>
    <row r="15" spans="1:46" x14ac:dyDescent="0.25">
      <c r="B15" s="17" t="s">
        <v>123</v>
      </c>
      <c r="C15" s="17" t="s">
        <v>56</v>
      </c>
      <c r="D15" s="20">
        <f t="shared" si="0"/>
        <v>50</v>
      </c>
      <c r="E15" s="20">
        <f t="shared" si="1"/>
        <v>3</v>
      </c>
      <c r="F15" s="20">
        <f t="shared" si="2"/>
        <v>53</v>
      </c>
      <c r="G15" s="34">
        <f t="shared" si="6"/>
        <v>50</v>
      </c>
      <c r="H15" s="34">
        <f t="shared" si="5"/>
        <v>3</v>
      </c>
      <c r="I15" s="34">
        <f t="shared" si="3"/>
        <v>53</v>
      </c>
      <c r="J15" s="31">
        <f t="shared" si="4"/>
        <v>0.59545333333333328</v>
      </c>
      <c r="L15" s="18">
        <v>18</v>
      </c>
      <c r="M15" s="24">
        <v>0.63261000000000001</v>
      </c>
      <c r="N15" s="18">
        <v>1</v>
      </c>
      <c r="O15" s="19"/>
      <c r="P15" s="27"/>
      <c r="Q15" s="19"/>
      <c r="R15" s="18">
        <v>14</v>
      </c>
      <c r="S15" s="24">
        <v>0.56738999999999995</v>
      </c>
      <c r="T15" s="18">
        <v>1</v>
      </c>
      <c r="U15" s="19">
        <v>18</v>
      </c>
      <c r="V15" s="27">
        <v>0.58635999999999999</v>
      </c>
      <c r="W15" s="19">
        <v>1</v>
      </c>
      <c r="X15" s="18"/>
      <c r="Y15" s="24"/>
      <c r="Z15" s="18"/>
      <c r="AA15" s="19"/>
      <c r="AB15" s="27"/>
      <c r="AC15" s="19"/>
      <c r="AD15" s="18"/>
      <c r="AE15" s="24"/>
      <c r="AF15" s="18"/>
      <c r="AG15" s="19"/>
      <c r="AH15" s="27"/>
      <c r="AI15" s="19"/>
      <c r="AJ15" s="18"/>
      <c r="AK15" s="24"/>
      <c r="AL15" s="18"/>
      <c r="AR15" s="8"/>
      <c r="AS15" s="8"/>
      <c r="AT15" s="8"/>
    </row>
    <row r="16" spans="1:46" x14ac:dyDescent="0.25">
      <c r="B16" s="17" t="s">
        <v>235</v>
      </c>
      <c r="C16" s="17" t="s">
        <v>236</v>
      </c>
      <c r="D16" s="20">
        <f t="shared" si="0"/>
        <v>46</v>
      </c>
      <c r="E16" s="20">
        <f t="shared" si="1"/>
        <v>3</v>
      </c>
      <c r="F16" s="20">
        <f t="shared" si="2"/>
        <v>49</v>
      </c>
      <c r="G16" s="34">
        <f t="shared" si="6"/>
        <v>46</v>
      </c>
      <c r="H16" s="34">
        <f t="shared" si="5"/>
        <v>3</v>
      </c>
      <c r="I16" s="34">
        <f t="shared" si="3"/>
        <v>49</v>
      </c>
      <c r="J16" s="31">
        <f t="shared" si="4"/>
        <v>0.59899333333333338</v>
      </c>
      <c r="L16" s="18"/>
      <c r="M16" s="18"/>
      <c r="N16" s="18"/>
      <c r="O16" s="19"/>
      <c r="P16" s="27"/>
      <c r="Q16" s="19"/>
      <c r="R16" s="18"/>
      <c r="S16" s="24"/>
      <c r="T16" s="18"/>
      <c r="U16" s="19"/>
      <c r="V16" s="27"/>
      <c r="W16" s="19"/>
      <c r="X16" s="18">
        <v>14</v>
      </c>
      <c r="Y16" s="24">
        <v>0.60455000000000003</v>
      </c>
      <c r="Z16" s="18">
        <v>1</v>
      </c>
      <c r="AA16" s="19">
        <v>16</v>
      </c>
      <c r="AB16" s="27">
        <v>0.60152000000000005</v>
      </c>
      <c r="AC16" s="19">
        <v>1</v>
      </c>
      <c r="AD16" s="18">
        <v>16</v>
      </c>
      <c r="AE16" s="24">
        <v>0.59091000000000005</v>
      </c>
      <c r="AF16" s="18">
        <v>1</v>
      </c>
      <c r="AG16" s="19"/>
      <c r="AH16" s="27"/>
      <c r="AI16" s="19"/>
      <c r="AJ16" s="18"/>
      <c r="AK16" s="24"/>
      <c r="AL16" s="18"/>
      <c r="AR16" s="8"/>
      <c r="AS16" s="8"/>
      <c r="AT16" s="8"/>
    </row>
    <row r="17" spans="2:46" x14ac:dyDescent="0.25">
      <c r="B17" s="17" t="s">
        <v>192</v>
      </c>
      <c r="C17" s="17" t="s">
        <v>193</v>
      </c>
      <c r="D17" s="20">
        <f t="shared" si="0"/>
        <v>45</v>
      </c>
      <c r="E17" s="20">
        <f t="shared" si="1"/>
        <v>3</v>
      </c>
      <c r="F17" s="20">
        <f t="shared" si="2"/>
        <v>48</v>
      </c>
      <c r="G17" s="34">
        <f t="shared" si="6"/>
        <v>45</v>
      </c>
      <c r="H17" s="34">
        <f t="shared" si="5"/>
        <v>3</v>
      </c>
      <c r="I17" s="34">
        <f t="shared" si="3"/>
        <v>48</v>
      </c>
      <c r="J17" s="31">
        <f t="shared" si="4"/>
        <v>0.58568333333333333</v>
      </c>
      <c r="L17" s="18"/>
      <c r="M17" s="18"/>
      <c r="N17" s="18"/>
      <c r="O17" s="19"/>
      <c r="P17" s="27"/>
      <c r="Q17" s="19"/>
      <c r="R17" s="18">
        <v>16</v>
      </c>
      <c r="S17" s="24">
        <v>0.57826</v>
      </c>
      <c r="T17" s="18">
        <v>1</v>
      </c>
      <c r="U17" s="19"/>
      <c r="V17" s="27"/>
      <c r="W17" s="19"/>
      <c r="X17" s="18">
        <v>16</v>
      </c>
      <c r="Y17" s="24">
        <v>0.60606000000000004</v>
      </c>
      <c r="Z17" s="18">
        <v>1</v>
      </c>
      <c r="AA17" s="19"/>
      <c r="AB17" s="27"/>
      <c r="AC17" s="19"/>
      <c r="AD17" s="18">
        <v>13</v>
      </c>
      <c r="AE17" s="24">
        <v>0.57272999999999996</v>
      </c>
      <c r="AF17" s="18">
        <v>1</v>
      </c>
      <c r="AG17" s="19"/>
      <c r="AH17" s="27"/>
      <c r="AI17" s="19"/>
      <c r="AJ17" s="18"/>
      <c r="AK17" s="24"/>
      <c r="AL17" s="18"/>
      <c r="AR17" s="8"/>
      <c r="AS17" s="8"/>
      <c r="AT17" s="8"/>
    </row>
    <row r="18" spans="2:46" x14ac:dyDescent="0.25">
      <c r="B18" s="17" t="s">
        <v>190</v>
      </c>
      <c r="C18" s="17" t="s">
        <v>191</v>
      </c>
      <c r="D18" s="20">
        <f t="shared" si="0"/>
        <v>40</v>
      </c>
      <c r="E18" s="20">
        <f t="shared" si="1"/>
        <v>3</v>
      </c>
      <c r="F18" s="20">
        <f t="shared" si="2"/>
        <v>43</v>
      </c>
      <c r="G18" s="34">
        <f t="shared" si="6"/>
        <v>40</v>
      </c>
      <c r="H18" s="34">
        <f t="shared" si="5"/>
        <v>3</v>
      </c>
      <c r="I18" s="34">
        <f t="shared" si="3"/>
        <v>43</v>
      </c>
      <c r="J18" s="31">
        <f t="shared" si="4"/>
        <v>0.58368666666666669</v>
      </c>
      <c r="L18" s="18"/>
      <c r="M18" s="18"/>
      <c r="N18" s="18"/>
      <c r="O18" s="19"/>
      <c r="P18" s="27"/>
      <c r="Q18" s="19"/>
      <c r="R18" s="18">
        <v>10</v>
      </c>
      <c r="S18" s="24">
        <v>0.55000000000000004</v>
      </c>
      <c r="T18" s="18">
        <v>1</v>
      </c>
      <c r="U18" s="19"/>
      <c r="V18" s="27"/>
      <c r="W18" s="19"/>
      <c r="X18" s="18">
        <v>21</v>
      </c>
      <c r="Y18" s="24">
        <v>0.65758000000000005</v>
      </c>
      <c r="Z18" s="18">
        <v>1</v>
      </c>
      <c r="AA18" s="19"/>
      <c r="AB18" s="27"/>
      <c r="AC18" s="19"/>
      <c r="AD18" s="18">
        <v>9</v>
      </c>
      <c r="AE18" s="24">
        <v>0.54347999999999996</v>
      </c>
      <c r="AF18" s="18">
        <v>1</v>
      </c>
      <c r="AG18" s="19"/>
      <c r="AH18" s="27"/>
      <c r="AI18" s="19"/>
      <c r="AJ18" s="18"/>
      <c r="AK18" s="24"/>
      <c r="AL18" s="18"/>
      <c r="AR18" s="8"/>
      <c r="AS18" s="8"/>
      <c r="AT18" s="8"/>
    </row>
    <row r="19" spans="2:46" x14ac:dyDescent="0.25">
      <c r="B19" s="17" t="s">
        <v>121</v>
      </c>
      <c r="C19" s="17" t="s">
        <v>59</v>
      </c>
      <c r="D19" s="20">
        <f t="shared" si="0"/>
        <v>39</v>
      </c>
      <c r="E19" s="20">
        <f t="shared" si="1"/>
        <v>2</v>
      </c>
      <c r="F19" s="20">
        <f t="shared" si="2"/>
        <v>41</v>
      </c>
      <c r="G19" s="34">
        <f t="shared" si="6"/>
        <v>39</v>
      </c>
      <c r="H19" s="34">
        <f t="shared" si="5"/>
        <v>2</v>
      </c>
      <c r="I19" s="34">
        <f t="shared" si="3"/>
        <v>41</v>
      </c>
      <c r="J19" s="31">
        <f t="shared" si="4"/>
        <v>0.62958000000000003</v>
      </c>
      <c r="L19" s="18">
        <v>21</v>
      </c>
      <c r="M19" s="24">
        <v>0.66522000000000003</v>
      </c>
      <c r="N19" s="18">
        <v>1</v>
      </c>
      <c r="O19" s="19"/>
      <c r="P19" s="27"/>
      <c r="Q19" s="19"/>
      <c r="R19" s="18"/>
      <c r="S19" s="24"/>
      <c r="T19" s="18"/>
      <c r="U19" s="19"/>
      <c r="V19" s="27"/>
      <c r="W19" s="19"/>
      <c r="X19" s="18"/>
      <c r="Y19" s="24"/>
      <c r="Z19" s="18"/>
      <c r="AA19" s="19"/>
      <c r="AB19" s="27"/>
      <c r="AC19" s="19"/>
      <c r="AD19" s="18">
        <v>18</v>
      </c>
      <c r="AE19" s="24">
        <v>0.59394000000000002</v>
      </c>
      <c r="AF19" s="18">
        <v>1</v>
      </c>
      <c r="AG19" s="19"/>
      <c r="AH19" s="27"/>
      <c r="AI19" s="19"/>
      <c r="AJ19" s="18"/>
      <c r="AK19" s="24"/>
      <c r="AL19" s="18"/>
      <c r="AR19" s="8"/>
      <c r="AS19" s="8"/>
      <c r="AT19" s="8"/>
    </row>
    <row r="20" spans="2:46" x14ac:dyDescent="0.25">
      <c r="B20" s="17" t="s">
        <v>129</v>
      </c>
      <c r="C20" s="17" t="s">
        <v>60</v>
      </c>
      <c r="D20" s="20">
        <f t="shared" si="0"/>
        <v>37</v>
      </c>
      <c r="E20" s="20">
        <f t="shared" si="1"/>
        <v>4</v>
      </c>
      <c r="F20" s="20">
        <f t="shared" si="2"/>
        <v>41</v>
      </c>
      <c r="G20" s="34">
        <f t="shared" si="6"/>
        <v>37</v>
      </c>
      <c r="H20" s="34">
        <f t="shared" si="5"/>
        <v>4</v>
      </c>
      <c r="I20" s="34">
        <f t="shared" si="3"/>
        <v>41</v>
      </c>
      <c r="J20" s="31">
        <f t="shared" si="4"/>
        <v>0.55706499999999992</v>
      </c>
      <c r="L20" s="18">
        <v>11</v>
      </c>
      <c r="M20" s="24">
        <v>0.59130000000000005</v>
      </c>
      <c r="N20" s="18">
        <v>1</v>
      </c>
      <c r="O20" s="19"/>
      <c r="P20" s="27"/>
      <c r="Q20" s="19"/>
      <c r="R20" s="18">
        <v>8</v>
      </c>
      <c r="S20" s="24">
        <v>0.53695999999999999</v>
      </c>
      <c r="T20" s="18">
        <v>1</v>
      </c>
      <c r="U20" s="19"/>
      <c r="V20" s="27"/>
      <c r="W20" s="19"/>
      <c r="X20" s="18">
        <v>11</v>
      </c>
      <c r="Y20" s="24">
        <v>0.58484999999999998</v>
      </c>
      <c r="Z20" s="18">
        <v>1</v>
      </c>
      <c r="AA20" s="19"/>
      <c r="AB20" s="27"/>
      <c r="AC20" s="19"/>
      <c r="AD20" s="18">
        <v>7</v>
      </c>
      <c r="AE20" s="24">
        <v>0.51515</v>
      </c>
      <c r="AF20" s="18">
        <v>1</v>
      </c>
      <c r="AG20" s="19"/>
      <c r="AH20" s="27"/>
      <c r="AI20" s="19"/>
      <c r="AJ20" s="18"/>
      <c r="AK20" s="24"/>
      <c r="AL20" s="18"/>
      <c r="AR20" s="8"/>
      <c r="AS20" s="8"/>
      <c r="AT20" s="8"/>
    </row>
    <row r="21" spans="2:46" x14ac:dyDescent="0.25">
      <c r="B21" s="17" t="s">
        <v>130</v>
      </c>
      <c r="C21" s="17" t="s">
        <v>53</v>
      </c>
      <c r="D21" s="20">
        <f t="shared" si="0"/>
        <v>35</v>
      </c>
      <c r="E21" s="20">
        <f t="shared" si="1"/>
        <v>4</v>
      </c>
      <c r="F21" s="20">
        <f t="shared" si="2"/>
        <v>39</v>
      </c>
      <c r="G21" s="34">
        <f t="shared" si="6"/>
        <v>35</v>
      </c>
      <c r="H21" s="34">
        <f t="shared" si="5"/>
        <v>4</v>
      </c>
      <c r="I21" s="34">
        <f t="shared" si="3"/>
        <v>39</v>
      </c>
      <c r="J21" s="31">
        <f t="shared" si="4"/>
        <v>0.56170333333333333</v>
      </c>
      <c r="L21" s="18">
        <v>10</v>
      </c>
      <c r="M21" s="24">
        <v>0.57174000000000003</v>
      </c>
      <c r="N21" s="18">
        <v>1</v>
      </c>
      <c r="O21" s="19"/>
      <c r="P21" s="27"/>
      <c r="Q21" s="19"/>
      <c r="R21" s="18">
        <v>9</v>
      </c>
      <c r="S21" s="24">
        <v>0.53913</v>
      </c>
      <c r="T21" s="18">
        <v>1</v>
      </c>
      <c r="U21" s="19">
        <v>16</v>
      </c>
      <c r="V21" s="27">
        <v>0.57423999999999997</v>
      </c>
      <c r="W21" s="19">
        <v>1</v>
      </c>
      <c r="X21" s="18">
        <v>0</v>
      </c>
      <c r="Y21" s="24"/>
      <c r="Z21" s="18">
        <v>1</v>
      </c>
      <c r="AA21" s="19"/>
      <c r="AB21" s="27"/>
      <c r="AC21" s="19"/>
      <c r="AD21" s="18"/>
      <c r="AE21" s="24"/>
      <c r="AF21" s="18"/>
      <c r="AG21" s="19"/>
      <c r="AH21" s="27"/>
      <c r="AI21" s="19"/>
      <c r="AJ21" s="18"/>
      <c r="AK21" s="24"/>
      <c r="AL21" s="18"/>
      <c r="AR21" s="8"/>
      <c r="AS21" s="8"/>
      <c r="AT21" s="8"/>
    </row>
    <row r="22" spans="2:46" x14ac:dyDescent="0.25">
      <c r="B22" s="17" t="s">
        <v>280</v>
      </c>
      <c r="C22" s="17" t="s">
        <v>136</v>
      </c>
      <c r="D22" s="20">
        <f t="shared" si="0"/>
        <v>32</v>
      </c>
      <c r="E22" s="20">
        <f t="shared" si="1"/>
        <v>2</v>
      </c>
      <c r="F22" s="20">
        <f t="shared" si="2"/>
        <v>34</v>
      </c>
      <c r="G22" s="34">
        <f t="shared" si="6"/>
        <v>32</v>
      </c>
      <c r="H22" s="34">
        <f t="shared" si="5"/>
        <v>2</v>
      </c>
      <c r="I22" s="34">
        <f t="shared" si="3"/>
        <v>34</v>
      </c>
      <c r="J22" s="31">
        <f t="shared" si="4"/>
        <v>0.60670500000000005</v>
      </c>
      <c r="L22" s="18"/>
      <c r="M22" s="18"/>
      <c r="N22" s="18"/>
      <c r="O22" s="19">
        <v>17</v>
      </c>
      <c r="P22" s="27">
        <v>0.62173999999999996</v>
      </c>
      <c r="Q22" s="19">
        <v>1</v>
      </c>
      <c r="R22" s="18"/>
      <c r="S22" s="24"/>
      <c r="T22" s="18"/>
      <c r="U22" s="19"/>
      <c r="V22" s="27"/>
      <c r="W22" s="19"/>
      <c r="X22" s="18"/>
      <c r="Y22" s="24"/>
      <c r="Z22" s="18"/>
      <c r="AA22" s="19">
        <v>15</v>
      </c>
      <c r="AB22" s="27">
        <v>0.59167000000000003</v>
      </c>
      <c r="AC22" s="19">
        <v>1</v>
      </c>
      <c r="AD22" s="18"/>
      <c r="AE22" s="24"/>
      <c r="AF22" s="18"/>
      <c r="AG22" s="19"/>
      <c r="AH22" s="27"/>
      <c r="AI22" s="19"/>
      <c r="AJ22" s="18"/>
      <c r="AK22" s="24"/>
      <c r="AL22" s="18"/>
      <c r="AR22" s="8"/>
      <c r="AS22" s="8"/>
      <c r="AT22" s="8"/>
    </row>
    <row r="23" spans="2:46" x14ac:dyDescent="0.25">
      <c r="B23" s="17" t="s">
        <v>140</v>
      </c>
      <c r="C23" s="17" t="s">
        <v>139</v>
      </c>
      <c r="D23" s="20">
        <f t="shared" si="0"/>
        <v>32</v>
      </c>
      <c r="E23" s="20">
        <f t="shared" si="1"/>
        <v>2</v>
      </c>
      <c r="F23" s="20">
        <f t="shared" si="2"/>
        <v>34</v>
      </c>
      <c r="G23" s="34">
        <f t="shared" si="6"/>
        <v>32</v>
      </c>
      <c r="H23" s="34">
        <f t="shared" si="5"/>
        <v>2</v>
      </c>
      <c r="I23" s="34">
        <f t="shared" si="3"/>
        <v>34</v>
      </c>
      <c r="J23" s="31">
        <f t="shared" si="4"/>
        <v>0.59045000000000003</v>
      </c>
      <c r="L23" s="18"/>
      <c r="M23" s="18"/>
      <c r="N23" s="18"/>
      <c r="O23" s="19">
        <v>21</v>
      </c>
      <c r="P23" s="27">
        <v>0.64348000000000005</v>
      </c>
      <c r="Q23" s="19">
        <v>1</v>
      </c>
      <c r="R23" s="18"/>
      <c r="S23" s="24"/>
      <c r="T23" s="18"/>
      <c r="U23" s="19">
        <v>11</v>
      </c>
      <c r="V23" s="27">
        <v>0.53742000000000001</v>
      </c>
      <c r="W23" s="19">
        <v>1</v>
      </c>
      <c r="X23" s="18"/>
      <c r="Y23" s="24"/>
      <c r="Z23" s="18"/>
      <c r="AA23" s="19"/>
      <c r="AB23" s="27"/>
      <c r="AC23" s="19"/>
      <c r="AD23" s="18"/>
      <c r="AE23" s="24"/>
      <c r="AF23" s="18"/>
      <c r="AG23" s="19"/>
      <c r="AH23" s="27"/>
      <c r="AI23" s="19"/>
      <c r="AJ23" s="18"/>
      <c r="AK23" s="24"/>
      <c r="AL23" s="18"/>
      <c r="AR23" s="8"/>
      <c r="AS23" s="8"/>
      <c r="AT23" s="8"/>
    </row>
    <row r="24" spans="2:46" x14ac:dyDescent="0.25">
      <c r="B24" s="17" t="s">
        <v>135</v>
      </c>
      <c r="C24" s="17" t="s">
        <v>82</v>
      </c>
      <c r="D24" s="20">
        <f t="shared" si="0"/>
        <v>23</v>
      </c>
      <c r="E24" s="20">
        <f t="shared" si="1"/>
        <v>2</v>
      </c>
      <c r="F24" s="20">
        <f t="shared" si="2"/>
        <v>25</v>
      </c>
      <c r="G24" s="34">
        <f t="shared" si="6"/>
        <v>23</v>
      </c>
      <c r="H24" s="34">
        <f t="shared" si="5"/>
        <v>2</v>
      </c>
      <c r="I24" s="34">
        <f t="shared" si="3"/>
        <v>25</v>
      </c>
      <c r="J24" s="31">
        <f t="shared" si="4"/>
        <v>0.53133999999999992</v>
      </c>
      <c r="L24" s="18"/>
      <c r="M24" s="24"/>
      <c r="N24" s="18"/>
      <c r="O24" s="19">
        <v>10</v>
      </c>
      <c r="P24" s="27">
        <v>0.50434999999999997</v>
      </c>
      <c r="Q24" s="19">
        <v>1</v>
      </c>
      <c r="R24" s="18"/>
      <c r="S24" s="24"/>
      <c r="T24" s="18"/>
      <c r="U24" s="19"/>
      <c r="V24" s="27"/>
      <c r="W24" s="19"/>
      <c r="X24" s="18"/>
      <c r="Y24" s="24"/>
      <c r="Z24" s="18"/>
      <c r="AA24" s="19">
        <v>13</v>
      </c>
      <c r="AB24" s="27">
        <v>0.55832999999999999</v>
      </c>
      <c r="AC24" s="19">
        <v>1</v>
      </c>
      <c r="AD24" s="18"/>
      <c r="AE24" s="24"/>
      <c r="AF24" s="18"/>
      <c r="AG24" s="19"/>
      <c r="AH24" s="27"/>
      <c r="AI24" s="19"/>
      <c r="AJ24" s="18"/>
      <c r="AK24" s="24"/>
      <c r="AL24" s="18"/>
      <c r="AR24" s="8"/>
      <c r="AS24" s="8"/>
      <c r="AT24" s="8"/>
    </row>
    <row r="25" spans="2:46" x14ac:dyDescent="0.25">
      <c r="B25" s="17" t="s">
        <v>292</v>
      </c>
      <c r="C25" s="17" t="s">
        <v>293</v>
      </c>
      <c r="D25" s="20">
        <f t="shared" si="0"/>
        <v>19</v>
      </c>
      <c r="E25" s="20">
        <f t="shared" si="1"/>
        <v>1</v>
      </c>
      <c r="F25" s="20">
        <f t="shared" si="2"/>
        <v>20</v>
      </c>
      <c r="G25" s="34">
        <f t="shared" si="6"/>
        <v>19</v>
      </c>
      <c r="H25" s="34">
        <f t="shared" si="5"/>
        <v>1</v>
      </c>
      <c r="I25" s="34">
        <f t="shared" si="3"/>
        <v>20</v>
      </c>
      <c r="J25" s="31">
        <f t="shared" si="4"/>
        <v>0.59697</v>
      </c>
      <c r="L25" s="18"/>
      <c r="M25" s="18"/>
      <c r="N25" s="18"/>
      <c r="O25" s="19"/>
      <c r="P25" s="27"/>
      <c r="Q25" s="19"/>
      <c r="R25" s="18"/>
      <c r="S25" s="24"/>
      <c r="T25" s="18"/>
      <c r="U25" s="19"/>
      <c r="V25" s="27"/>
      <c r="W25" s="19"/>
      <c r="X25" s="18"/>
      <c r="Y25" s="24"/>
      <c r="Z25" s="18"/>
      <c r="AA25" s="19"/>
      <c r="AB25" s="27"/>
      <c r="AC25" s="19"/>
      <c r="AD25" s="18">
        <v>19</v>
      </c>
      <c r="AE25" s="24">
        <v>0.59697</v>
      </c>
      <c r="AF25" s="18">
        <v>1</v>
      </c>
      <c r="AG25" s="19"/>
      <c r="AH25" s="27"/>
      <c r="AI25" s="19"/>
      <c r="AJ25" s="18"/>
      <c r="AK25" s="24"/>
      <c r="AL25" s="18"/>
      <c r="AR25" s="8"/>
      <c r="AS25" s="8"/>
      <c r="AT25" s="8"/>
    </row>
    <row r="26" spans="2:46" x14ac:dyDescent="0.25">
      <c r="B26" s="17" t="s">
        <v>261</v>
      </c>
      <c r="C26" s="17" t="s">
        <v>262</v>
      </c>
      <c r="D26" s="20">
        <f t="shared" si="0"/>
        <v>18</v>
      </c>
      <c r="E26" s="20">
        <f t="shared" si="1"/>
        <v>2</v>
      </c>
      <c r="F26" s="20">
        <f t="shared" si="2"/>
        <v>20</v>
      </c>
      <c r="G26" s="34">
        <f t="shared" si="6"/>
        <v>18</v>
      </c>
      <c r="H26" s="34">
        <f t="shared" si="5"/>
        <v>2</v>
      </c>
      <c r="I26" s="34">
        <f t="shared" si="3"/>
        <v>20</v>
      </c>
      <c r="J26" s="31">
        <f t="shared" si="4"/>
        <v>0.53611999999999993</v>
      </c>
      <c r="L26" s="18"/>
      <c r="M26" s="18"/>
      <c r="N26" s="18"/>
      <c r="O26" s="19"/>
      <c r="P26" s="27"/>
      <c r="Q26" s="19"/>
      <c r="R26" s="18"/>
      <c r="S26" s="24"/>
      <c r="T26" s="18"/>
      <c r="U26" s="19"/>
      <c r="V26" s="27"/>
      <c r="W26" s="19"/>
      <c r="X26" s="18">
        <v>10</v>
      </c>
      <c r="Y26" s="24">
        <v>0.54393999999999998</v>
      </c>
      <c r="Z26" s="18">
        <v>1</v>
      </c>
      <c r="AA26" s="19"/>
      <c r="AB26" s="27"/>
      <c r="AC26" s="19"/>
      <c r="AD26" s="18">
        <v>8</v>
      </c>
      <c r="AE26" s="24">
        <v>0.52829999999999999</v>
      </c>
      <c r="AF26" s="18">
        <v>1</v>
      </c>
      <c r="AG26" s="19"/>
      <c r="AH26" s="27"/>
      <c r="AI26" s="19"/>
      <c r="AJ26" s="18"/>
      <c r="AK26" s="24"/>
      <c r="AL26" s="18"/>
      <c r="AR26" s="8"/>
      <c r="AS26" s="8"/>
      <c r="AT26" s="8"/>
    </row>
    <row r="27" spans="2:46" x14ac:dyDescent="0.25">
      <c r="B27" s="17" t="s">
        <v>276</v>
      </c>
      <c r="C27" s="17" t="s">
        <v>277</v>
      </c>
      <c r="D27" s="20">
        <f t="shared" si="0"/>
        <v>18</v>
      </c>
      <c r="E27" s="20">
        <f t="shared" si="1"/>
        <v>1</v>
      </c>
      <c r="F27" s="20">
        <f t="shared" si="2"/>
        <v>19</v>
      </c>
      <c r="G27" s="34">
        <f t="shared" si="6"/>
        <v>18</v>
      </c>
      <c r="H27" s="34">
        <f t="shared" si="5"/>
        <v>1</v>
      </c>
      <c r="I27" s="34">
        <f t="shared" si="3"/>
        <v>19</v>
      </c>
      <c r="J27" s="31">
        <f t="shared" si="4"/>
        <v>0.61817999999999995</v>
      </c>
      <c r="L27" s="18"/>
      <c r="M27" s="18"/>
      <c r="N27" s="18"/>
      <c r="O27" s="19"/>
      <c r="P27" s="27"/>
      <c r="Q27" s="19"/>
      <c r="R27" s="18"/>
      <c r="S27" s="24"/>
      <c r="T27" s="18"/>
      <c r="U27" s="19"/>
      <c r="V27" s="27"/>
      <c r="W27" s="19"/>
      <c r="X27" s="18"/>
      <c r="Y27" s="24"/>
      <c r="Z27" s="18"/>
      <c r="AA27" s="19">
        <v>18</v>
      </c>
      <c r="AB27" s="27">
        <v>0.61817999999999995</v>
      </c>
      <c r="AC27" s="19">
        <v>1</v>
      </c>
      <c r="AD27" s="18"/>
      <c r="AE27" s="24"/>
      <c r="AF27" s="18"/>
      <c r="AG27" s="19"/>
      <c r="AH27" s="27"/>
      <c r="AI27" s="19"/>
      <c r="AJ27" s="18"/>
      <c r="AK27" s="24"/>
      <c r="AL27" s="18"/>
      <c r="AR27" s="8"/>
      <c r="AS27" s="8"/>
      <c r="AT27" s="8"/>
    </row>
    <row r="28" spans="2:46" x14ac:dyDescent="0.25">
      <c r="B28" s="17" t="s">
        <v>188</v>
      </c>
      <c r="C28" s="17" t="s">
        <v>189</v>
      </c>
      <c r="D28" s="20">
        <f t="shared" si="0"/>
        <v>18</v>
      </c>
      <c r="E28" s="20">
        <f t="shared" si="1"/>
        <v>1</v>
      </c>
      <c r="F28" s="20">
        <f t="shared" si="2"/>
        <v>19</v>
      </c>
      <c r="G28" s="34">
        <f t="shared" si="6"/>
        <v>18</v>
      </c>
      <c r="H28" s="34">
        <f t="shared" si="5"/>
        <v>1</v>
      </c>
      <c r="I28" s="34">
        <f t="shared" si="3"/>
        <v>19</v>
      </c>
      <c r="J28" s="31">
        <f t="shared" si="4"/>
        <v>0.61087000000000002</v>
      </c>
      <c r="L28" s="18"/>
      <c r="M28" s="18"/>
      <c r="N28" s="18"/>
      <c r="O28" s="19"/>
      <c r="P28" s="27"/>
      <c r="Q28" s="19"/>
      <c r="R28" s="18">
        <v>18</v>
      </c>
      <c r="S28" s="24">
        <v>0.61087000000000002</v>
      </c>
      <c r="T28" s="18">
        <v>1</v>
      </c>
      <c r="U28" s="19"/>
      <c r="V28" s="27"/>
      <c r="W28" s="19"/>
      <c r="X28" s="18"/>
      <c r="Y28" s="24"/>
      <c r="Z28" s="18"/>
      <c r="AA28" s="19"/>
      <c r="AB28" s="27"/>
      <c r="AC28" s="19"/>
      <c r="AD28" s="18"/>
      <c r="AE28" s="24"/>
      <c r="AF28" s="18"/>
      <c r="AG28" s="19"/>
      <c r="AH28" s="27"/>
      <c r="AI28" s="19"/>
      <c r="AJ28" s="18"/>
      <c r="AK28" s="24"/>
      <c r="AL28" s="18"/>
      <c r="AR28" s="8"/>
      <c r="AS28" s="8"/>
      <c r="AT28" s="8"/>
    </row>
    <row r="29" spans="2:46" x14ac:dyDescent="0.25">
      <c r="B29" s="17" t="s">
        <v>121</v>
      </c>
      <c r="C29" s="17" t="s">
        <v>49</v>
      </c>
      <c r="D29" s="20">
        <f t="shared" si="0"/>
        <v>17</v>
      </c>
      <c r="E29" s="20">
        <f t="shared" si="1"/>
        <v>1</v>
      </c>
      <c r="F29" s="20">
        <f t="shared" si="2"/>
        <v>18</v>
      </c>
      <c r="G29" s="34">
        <f t="shared" si="6"/>
        <v>17</v>
      </c>
      <c r="H29" s="34">
        <f t="shared" si="5"/>
        <v>1</v>
      </c>
      <c r="I29" s="34">
        <f t="shared" si="3"/>
        <v>18</v>
      </c>
      <c r="J29" s="31">
        <f t="shared" si="4"/>
        <v>0.62609000000000004</v>
      </c>
      <c r="L29" s="18">
        <v>17</v>
      </c>
      <c r="M29" s="24">
        <v>0.62609000000000004</v>
      </c>
      <c r="N29" s="18">
        <v>1</v>
      </c>
      <c r="O29" s="19"/>
      <c r="P29" s="27"/>
      <c r="Q29" s="19"/>
      <c r="R29" s="18"/>
      <c r="S29" s="24"/>
      <c r="T29" s="18"/>
      <c r="U29" s="19"/>
      <c r="V29" s="27"/>
      <c r="W29" s="19"/>
      <c r="X29" s="18"/>
      <c r="Y29" s="24"/>
      <c r="Z29" s="18"/>
      <c r="AA29" s="19"/>
      <c r="AB29" s="27"/>
      <c r="AC29" s="19"/>
      <c r="AD29" s="18"/>
      <c r="AE29" s="24"/>
      <c r="AF29" s="18"/>
      <c r="AG29" s="19"/>
      <c r="AH29" s="27"/>
      <c r="AI29" s="19"/>
      <c r="AJ29" s="18"/>
      <c r="AK29" s="24"/>
      <c r="AL29" s="18"/>
      <c r="AR29" s="8"/>
      <c r="AS29" s="8"/>
      <c r="AT29" s="8"/>
    </row>
    <row r="30" spans="2:46" x14ac:dyDescent="0.25">
      <c r="B30" s="17" t="s">
        <v>263</v>
      </c>
      <c r="C30" s="17" t="s">
        <v>264</v>
      </c>
      <c r="D30" s="20">
        <f t="shared" si="0"/>
        <v>16</v>
      </c>
      <c r="E30" s="20">
        <f t="shared" si="1"/>
        <v>1</v>
      </c>
      <c r="F30" s="20">
        <f t="shared" si="2"/>
        <v>17</v>
      </c>
      <c r="G30" s="34">
        <f t="shared" si="6"/>
        <v>16</v>
      </c>
      <c r="H30" s="34">
        <f t="shared" si="5"/>
        <v>1</v>
      </c>
      <c r="I30" s="34">
        <f t="shared" si="3"/>
        <v>17</v>
      </c>
      <c r="J30" s="31">
        <f t="shared" si="4"/>
        <v>0.60606000000000004</v>
      </c>
      <c r="L30" s="18"/>
      <c r="M30" s="18"/>
      <c r="N30" s="18"/>
      <c r="O30" s="19"/>
      <c r="P30" s="27"/>
      <c r="Q30" s="19"/>
      <c r="R30" s="18"/>
      <c r="S30" s="24"/>
      <c r="T30" s="18"/>
      <c r="U30" s="19"/>
      <c r="V30" s="27"/>
      <c r="W30" s="19"/>
      <c r="X30" s="18">
        <v>16</v>
      </c>
      <c r="Y30" s="24">
        <v>0.60606000000000004</v>
      </c>
      <c r="Z30" s="18">
        <v>1</v>
      </c>
      <c r="AA30" s="19"/>
      <c r="AB30" s="27"/>
      <c r="AC30" s="19"/>
      <c r="AD30" s="18"/>
      <c r="AE30" s="24"/>
      <c r="AF30" s="18"/>
      <c r="AG30" s="19"/>
      <c r="AH30" s="27"/>
      <c r="AI30" s="19"/>
      <c r="AJ30" s="18"/>
      <c r="AK30" s="24"/>
      <c r="AL30" s="18"/>
      <c r="AR30" s="8"/>
      <c r="AS30" s="8"/>
      <c r="AT30" s="8"/>
    </row>
    <row r="31" spans="2:46" x14ac:dyDescent="0.25">
      <c r="B31" s="17" t="s">
        <v>124</v>
      </c>
      <c r="C31" s="17" t="s">
        <v>58</v>
      </c>
      <c r="D31" s="20">
        <f t="shared" si="0"/>
        <v>16</v>
      </c>
      <c r="E31" s="20">
        <f t="shared" si="1"/>
        <v>1</v>
      </c>
      <c r="F31" s="20">
        <f t="shared" si="2"/>
        <v>17</v>
      </c>
      <c r="G31" s="34">
        <f t="shared" si="6"/>
        <v>16</v>
      </c>
      <c r="H31" s="34">
        <f t="shared" si="5"/>
        <v>1</v>
      </c>
      <c r="I31" s="34">
        <f t="shared" si="3"/>
        <v>17</v>
      </c>
      <c r="J31" s="31">
        <f t="shared" si="4"/>
        <v>0.61304000000000003</v>
      </c>
      <c r="L31" s="18">
        <v>16</v>
      </c>
      <c r="M31" s="24">
        <v>0.61304000000000003</v>
      </c>
      <c r="N31" s="18">
        <v>1</v>
      </c>
      <c r="O31" s="19"/>
      <c r="P31" s="27"/>
      <c r="Q31" s="19"/>
      <c r="R31" s="18"/>
      <c r="S31" s="24"/>
      <c r="T31" s="18"/>
      <c r="U31" s="19"/>
      <c r="V31" s="27"/>
      <c r="W31" s="19"/>
      <c r="X31" s="18"/>
      <c r="Y31" s="24"/>
      <c r="Z31" s="18"/>
      <c r="AA31" s="19"/>
      <c r="AB31" s="27"/>
      <c r="AC31" s="19"/>
      <c r="AD31" s="18"/>
      <c r="AE31" s="24"/>
      <c r="AF31" s="18"/>
      <c r="AG31" s="19"/>
      <c r="AH31" s="27"/>
      <c r="AI31" s="19"/>
      <c r="AJ31" s="18"/>
      <c r="AK31" s="24"/>
      <c r="AL31" s="18"/>
      <c r="AR31" s="8"/>
      <c r="AS31" s="8"/>
      <c r="AT31" s="8"/>
    </row>
    <row r="32" spans="2:46" x14ac:dyDescent="0.25">
      <c r="B32" s="17" t="s">
        <v>125</v>
      </c>
      <c r="C32" s="17" t="s">
        <v>61</v>
      </c>
      <c r="D32" s="20">
        <f t="shared" si="0"/>
        <v>15</v>
      </c>
      <c r="E32" s="20">
        <f t="shared" si="1"/>
        <v>1</v>
      </c>
      <c r="F32" s="20">
        <f t="shared" si="2"/>
        <v>16</v>
      </c>
      <c r="G32" s="34">
        <f t="shared" si="6"/>
        <v>15</v>
      </c>
      <c r="H32" s="34">
        <f t="shared" si="5"/>
        <v>1</v>
      </c>
      <c r="I32" s="34">
        <f t="shared" si="3"/>
        <v>16</v>
      </c>
      <c r="J32" s="31">
        <f t="shared" si="4"/>
        <v>0.60870000000000002</v>
      </c>
      <c r="L32" s="18">
        <v>15</v>
      </c>
      <c r="M32" s="24">
        <v>0.60870000000000002</v>
      </c>
      <c r="N32" s="18">
        <v>1</v>
      </c>
      <c r="O32" s="19"/>
      <c r="P32" s="27"/>
      <c r="Q32" s="19"/>
      <c r="R32" s="18"/>
      <c r="S32" s="24"/>
      <c r="T32" s="18"/>
      <c r="U32" s="19"/>
      <c r="V32" s="27"/>
      <c r="W32" s="19"/>
      <c r="X32" s="18"/>
      <c r="Y32" s="24"/>
      <c r="Z32" s="18"/>
      <c r="AA32" s="19"/>
      <c r="AB32" s="27"/>
      <c r="AC32" s="19"/>
      <c r="AD32" s="18"/>
      <c r="AE32" s="24"/>
      <c r="AF32" s="18"/>
      <c r="AG32" s="19"/>
      <c r="AH32" s="27"/>
      <c r="AI32" s="19"/>
      <c r="AJ32" s="18"/>
      <c r="AK32" s="24"/>
      <c r="AL32" s="18"/>
      <c r="AR32" s="8"/>
      <c r="AS32" s="8"/>
      <c r="AT32" s="8"/>
    </row>
    <row r="33" spans="2:46" x14ac:dyDescent="0.25">
      <c r="B33" s="17" t="s">
        <v>168</v>
      </c>
      <c r="C33" s="17" t="s">
        <v>200</v>
      </c>
      <c r="D33" s="20">
        <f t="shared" si="0"/>
        <v>15</v>
      </c>
      <c r="E33" s="20">
        <f t="shared" si="1"/>
        <v>1</v>
      </c>
      <c r="F33" s="20">
        <f t="shared" si="2"/>
        <v>16</v>
      </c>
      <c r="G33" s="34">
        <f t="shared" si="6"/>
        <v>15</v>
      </c>
      <c r="H33" s="34">
        <f t="shared" si="5"/>
        <v>1</v>
      </c>
      <c r="I33" s="34">
        <f t="shared" si="3"/>
        <v>16</v>
      </c>
      <c r="J33" s="31">
        <f t="shared" si="4"/>
        <v>0.56818000000000002</v>
      </c>
      <c r="L33" s="18"/>
      <c r="M33" s="18"/>
      <c r="N33" s="18"/>
      <c r="O33" s="19"/>
      <c r="P33" s="27"/>
      <c r="Q33" s="19"/>
      <c r="R33" s="18"/>
      <c r="S33" s="24"/>
      <c r="T33" s="18"/>
      <c r="U33" s="19">
        <v>15</v>
      </c>
      <c r="V33" s="27">
        <v>0.56818000000000002</v>
      </c>
      <c r="W33" s="19">
        <v>1</v>
      </c>
      <c r="X33" s="18"/>
      <c r="Y33" s="24"/>
      <c r="Z33" s="18"/>
      <c r="AA33" s="19"/>
      <c r="AB33" s="27"/>
      <c r="AC33" s="19"/>
      <c r="AD33" s="18"/>
      <c r="AE33" s="24"/>
      <c r="AF33" s="18"/>
      <c r="AG33" s="19"/>
      <c r="AH33" s="27"/>
      <c r="AI33" s="19"/>
      <c r="AJ33" s="18"/>
      <c r="AK33" s="24"/>
      <c r="AL33" s="18"/>
      <c r="AR33" s="8"/>
      <c r="AS33" s="8"/>
      <c r="AT33" s="8"/>
    </row>
    <row r="34" spans="2:46" x14ac:dyDescent="0.25">
      <c r="B34" s="17" t="s">
        <v>290</v>
      </c>
      <c r="C34" s="17" t="s">
        <v>291</v>
      </c>
      <c r="D34" s="20">
        <f t="shared" si="0"/>
        <v>14</v>
      </c>
      <c r="E34" s="20">
        <f t="shared" si="1"/>
        <v>1</v>
      </c>
      <c r="F34" s="20">
        <f t="shared" si="2"/>
        <v>15</v>
      </c>
      <c r="G34" s="34">
        <f t="shared" si="6"/>
        <v>14</v>
      </c>
      <c r="H34" s="34">
        <f t="shared" si="5"/>
        <v>1</v>
      </c>
      <c r="I34" s="34">
        <f t="shared" si="3"/>
        <v>15</v>
      </c>
      <c r="J34" s="31">
        <f t="shared" si="4"/>
        <v>0.57576000000000005</v>
      </c>
      <c r="L34" s="18"/>
      <c r="M34" s="18"/>
      <c r="N34" s="18"/>
      <c r="O34" s="19"/>
      <c r="P34" s="27"/>
      <c r="Q34" s="19"/>
      <c r="R34" s="18"/>
      <c r="S34" s="24"/>
      <c r="T34" s="18"/>
      <c r="U34" s="19"/>
      <c r="V34" s="27"/>
      <c r="W34" s="19"/>
      <c r="X34" s="18"/>
      <c r="Y34" s="24"/>
      <c r="Z34" s="18"/>
      <c r="AA34" s="19"/>
      <c r="AB34" s="27"/>
      <c r="AC34" s="19"/>
      <c r="AD34" s="18">
        <v>14</v>
      </c>
      <c r="AE34" s="24">
        <v>0.57576000000000005</v>
      </c>
      <c r="AF34" s="18">
        <v>1</v>
      </c>
      <c r="AG34" s="19"/>
      <c r="AH34" s="27"/>
      <c r="AI34" s="19"/>
      <c r="AJ34" s="18"/>
      <c r="AK34" s="24"/>
      <c r="AL34" s="18"/>
      <c r="AR34" s="8"/>
      <c r="AS34" s="8"/>
      <c r="AT34" s="8"/>
    </row>
    <row r="35" spans="2:46" x14ac:dyDescent="0.25">
      <c r="B35" s="17" t="s">
        <v>137</v>
      </c>
      <c r="C35" s="17" t="s">
        <v>138</v>
      </c>
      <c r="D35" s="20">
        <f t="shared" si="0"/>
        <v>14</v>
      </c>
      <c r="E35" s="20">
        <f t="shared" si="1"/>
        <v>1</v>
      </c>
      <c r="F35" s="20">
        <f t="shared" si="2"/>
        <v>15</v>
      </c>
      <c r="G35" s="34">
        <f t="shared" si="6"/>
        <v>14</v>
      </c>
      <c r="H35" s="34">
        <f t="shared" si="5"/>
        <v>1</v>
      </c>
      <c r="I35" s="34">
        <f t="shared" si="3"/>
        <v>15</v>
      </c>
      <c r="J35" s="31">
        <f t="shared" si="4"/>
        <v>0.60435000000000005</v>
      </c>
      <c r="L35" s="18"/>
      <c r="M35" s="18"/>
      <c r="N35" s="18"/>
      <c r="O35" s="19">
        <v>14</v>
      </c>
      <c r="P35" s="27">
        <v>0.60435000000000005</v>
      </c>
      <c r="Q35" s="19">
        <v>1</v>
      </c>
      <c r="R35" s="18"/>
      <c r="S35" s="24"/>
      <c r="T35" s="18"/>
      <c r="U35" s="19"/>
      <c r="V35" s="27"/>
      <c r="W35" s="19"/>
      <c r="X35" s="18"/>
      <c r="Y35" s="24"/>
      <c r="Z35" s="18"/>
      <c r="AA35" s="19"/>
      <c r="AB35" s="27"/>
      <c r="AC35" s="19"/>
      <c r="AD35" s="18"/>
      <c r="AE35" s="24"/>
      <c r="AF35" s="18"/>
      <c r="AG35" s="19"/>
      <c r="AH35" s="27"/>
      <c r="AI35" s="19"/>
      <c r="AJ35" s="18"/>
      <c r="AK35" s="24"/>
      <c r="AL35" s="18"/>
      <c r="AR35" s="8"/>
      <c r="AS35" s="8"/>
      <c r="AT35" s="8"/>
    </row>
    <row r="36" spans="2:46" x14ac:dyDescent="0.25">
      <c r="B36" s="17" t="s">
        <v>186</v>
      </c>
      <c r="C36" s="17" t="s">
        <v>201</v>
      </c>
      <c r="D36" s="20">
        <f t="shared" si="0"/>
        <v>13</v>
      </c>
      <c r="E36" s="20">
        <f t="shared" si="1"/>
        <v>1</v>
      </c>
      <c r="F36" s="20">
        <f t="shared" si="2"/>
        <v>14</v>
      </c>
      <c r="G36" s="34">
        <f t="shared" si="6"/>
        <v>13</v>
      </c>
      <c r="H36" s="34">
        <f t="shared" si="5"/>
        <v>1</v>
      </c>
      <c r="I36" s="34">
        <f t="shared" si="3"/>
        <v>14</v>
      </c>
      <c r="J36" s="31">
        <f t="shared" si="4"/>
        <v>0.55303000000000002</v>
      </c>
      <c r="L36" s="18"/>
      <c r="M36" s="18"/>
      <c r="N36" s="18"/>
      <c r="O36" s="19"/>
      <c r="P36" s="27"/>
      <c r="Q36" s="19"/>
      <c r="R36" s="18"/>
      <c r="S36" s="24"/>
      <c r="T36" s="18"/>
      <c r="U36" s="19">
        <v>13</v>
      </c>
      <c r="V36" s="27">
        <v>0.55303000000000002</v>
      </c>
      <c r="W36" s="19">
        <v>1</v>
      </c>
      <c r="X36" s="18"/>
      <c r="Y36" s="24"/>
      <c r="Z36" s="18"/>
      <c r="AA36" s="19"/>
      <c r="AB36" s="27"/>
      <c r="AC36" s="19"/>
      <c r="AD36" s="18"/>
      <c r="AE36" s="24"/>
      <c r="AF36" s="18"/>
      <c r="AG36" s="19"/>
      <c r="AH36" s="27"/>
      <c r="AI36" s="19"/>
      <c r="AJ36" s="18"/>
      <c r="AK36" s="24"/>
      <c r="AL36" s="18"/>
      <c r="AR36" s="8"/>
      <c r="AS36" s="8"/>
      <c r="AT36" s="8"/>
    </row>
    <row r="37" spans="2:46" x14ac:dyDescent="0.25">
      <c r="B37" s="17" t="s">
        <v>78</v>
      </c>
      <c r="C37" s="17" t="s">
        <v>79</v>
      </c>
      <c r="D37" s="20">
        <f t="shared" si="0"/>
        <v>12</v>
      </c>
      <c r="E37" s="20">
        <f t="shared" si="1"/>
        <v>1</v>
      </c>
      <c r="F37" s="20">
        <f t="shared" si="2"/>
        <v>13</v>
      </c>
      <c r="G37" s="34">
        <f t="shared" si="6"/>
        <v>12</v>
      </c>
      <c r="H37" s="34">
        <f t="shared" si="5"/>
        <v>1</v>
      </c>
      <c r="I37" s="34">
        <f t="shared" si="3"/>
        <v>13</v>
      </c>
      <c r="J37" s="31">
        <f t="shared" si="4"/>
        <v>0.56957000000000002</v>
      </c>
      <c r="L37" s="18"/>
      <c r="M37" s="24"/>
      <c r="N37" s="18"/>
      <c r="O37" s="19">
        <v>12</v>
      </c>
      <c r="P37" s="27">
        <v>0.56957000000000002</v>
      </c>
      <c r="Q37" s="19">
        <v>1</v>
      </c>
      <c r="R37" s="18"/>
      <c r="S37" s="24"/>
      <c r="T37" s="18"/>
      <c r="U37" s="19"/>
      <c r="V37" s="27"/>
      <c r="W37" s="19"/>
      <c r="X37" s="18"/>
      <c r="Y37" s="24"/>
      <c r="Z37" s="18"/>
      <c r="AA37" s="19"/>
      <c r="AB37" s="27"/>
      <c r="AC37" s="19"/>
      <c r="AD37" s="18"/>
      <c r="AE37" s="24"/>
      <c r="AF37" s="18"/>
      <c r="AG37" s="19"/>
      <c r="AH37" s="27"/>
      <c r="AI37" s="19"/>
      <c r="AJ37" s="18"/>
      <c r="AK37" s="24"/>
      <c r="AL37" s="18"/>
      <c r="AR37" s="8"/>
      <c r="AS37" s="8"/>
      <c r="AT37" s="8"/>
    </row>
    <row r="38" spans="2:46" x14ac:dyDescent="0.25">
      <c r="B38" s="17" t="s">
        <v>185</v>
      </c>
      <c r="C38" s="17" t="s">
        <v>183</v>
      </c>
      <c r="D38" s="20">
        <f t="shared" si="0"/>
        <v>12</v>
      </c>
      <c r="E38" s="20">
        <f t="shared" si="1"/>
        <v>1</v>
      </c>
      <c r="F38" s="20">
        <f t="shared" si="2"/>
        <v>13</v>
      </c>
      <c r="G38" s="34">
        <f t="shared" si="6"/>
        <v>12</v>
      </c>
      <c r="H38" s="34">
        <f t="shared" si="5"/>
        <v>1</v>
      </c>
      <c r="I38" s="34">
        <f t="shared" si="3"/>
        <v>13</v>
      </c>
      <c r="J38" s="31">
        <f t="shared" si="4"/>
        <v>0.55435000000000001</v>
      </c>
      <c r="L38" s="18"/>
      <c r="M38" s="18"/>
      <c r="N38" s="18"/>
      <c r="O38" s="19"/>
      <c r="P38" s="27"/>
      <c r="Q38" s="19"/>
      <c r="R38" s="18">
        <v>12</v>
      </c>
      <c r="S38" s="24">
        <v>0.55435000000000001</v>
      </c>
      <c r="T38" s="18">
        <v>1</v>
      </c>
      <c r="U38" s="19"/>
      <c r="V38" s="27"/>
      <c r="W38" s="19"/>
      <c r="X38" s="18"/>
      <c r="Y38" s="24"/>
      <c r="Z38" s="18"/>
      <c r="AA38" s="19"/>
      <c r="AB38" s="27"/>
      <c r="AC38" s="19"/>
      <c r="AD38" s="18"/>
      <c r="AE38" s="24"/>
      <c r="AF38" s="18"/>
      <c r="AG38" s="19"/>
      <c r="AH38" s="27"/>
      <c r="AI38" s="19"/>
      <c r="AJ38" s="18"/>
      <c r="AK38" s="24"/>
      <c r="AL38" s="18"/>
      <c r="AR38" s="8"/>
      <c r="AS38" s="8"/>
      <c r="AT38" s="8"/>
    </row>
    <row r="39" spans="2:46" x14ac:dyDescent="0.25">
      <c r="B39" s="17" t="s">
        <v>203</v>
      </c>
      <c r="C39" s="17" t="s">
        <v>202</v>
      </c>
      <c r="D39" s="20">
        <f t="shared" si="0"/>
        <v>12</v>
      </c>
      <c r="E39" s="20">
        <f t="shared" si="1"/>
        <v>1</v>
      </c>
      <c r="F39" s="20">
        <f t="shared" si="2"/>
        <v>13</v>
      </c>
      <c r="G39" s="34">
        <f t="shared" si="6"/>
        <v>12</v>
      </c>
      <c r="H39" s="34">
        <f t="shared" si="5"/>
        <v>1</v>
      </c>
      <c r="I39" s="34">
        <f t="shared" si="3"/>
        <v>13</v>
      </c>
      <c r="J39" s="31">
        <f t="shared" si="4"/>
        <v>0.54544999999999999</v>
      </c>
      <c r="L39" s="18"/>
      <c r="M39" s="18"/>
      <c r="N39" s="18"/>
      <c r="O39" s="19"/>
      <c r="P39" s="27"/>
      <c r="Q39" s="19"/>
      <c r="R39" s="18"/>
      <c r="S39" s="24"/>
      <c r="T39" s="18"/>
      <c r="U39" s="19">
        <v>12</v>
      </c>
      <c r="V39" s="27">
        <v>0.54544999999999999</v>
      </c>
      <c r="W39" s="19">
        <v>1</v>
      </c>
      <c r="X39" s="18"/>
      <c r="Y39" s="24"/>
      <c r="Z39" s="18"/>
      <c r="AA39" s="19"/>
      <c r="AB39" s="27"/>
      <c r="AC39" s="19"/>
      <c r="AD39" s="18"/>
      <c r="AE39" s="24"/>
      <c r="AF39" s="18"/>
      <c r="AG39" s="19"/>
      <c r="AH39" s="27"/>
      <c r="AI39" s="19"/>
      <c r="AJ39" s="18"/>
      <c r="AK39" s="24"/>
      <c r="AL39" s="18"/>
      <c r="AR39" s="8"/>
      <c r="AS39" s="8"/>
      <c r="AT39" s="8"/>
    </row>
    <row r="40" spans="2:46" x14ac:dyDescent="0.25">
      <c r="B40" s="17" t="s">
        <v>294</v>
      </c>
      <c r="C40" s="17" t="s">
        <v>295</v>
      </c>
      <c r="D40" s="20">
        <f t="shared" si="0"/>
        <v>11</v>
      </c>
      <c r="E40" s="20">
        <f t="shared" si="1"/>
        <v>1</v>
      </c>
      <c r="F40" s="20">
        <f t="shared" si="2"/>
        <v>12</v>
      </c>
      <c r="G40" s="34">
        <f t="shared" si="6"/>
        <v>11</v>
      </c>
      <c r="H40" s="34">
        <f t="shared" si="5"/>
        <v>1</v>
      </c>
      <c r="I40" s="34">
        <f t="shared" si="3"/>
        <v>12</v>
      </c>
      <c r="J40" s="31">
        <f t="shared" si="4"/>
        <v>0.55152000000000001</v>
      </c>
      <c r="L40" s="18"/>
      <c r="M40" s="18"/>
      <c r="N40" s="18"/>
      <c r="O40" s="19"/>
      <c r="P40" s="27"/>
      <c r="Q40" s="19"/>
      <c r="R40" s="18"/>
      <c r="S40" s="24"/>
      <c r="T40" s="18"/>
      <c r="U40" s="19"/>
      <c r="V40" s="27"/>
      <c r="W40" s="19"/>
      <c r="X40" s="18"/>
      <c r="Y40" s="24"/>
      <c r="Z40" s="18"/>
      <c r="AA40" s="19"/>
      <c r="AB40" s="27"/>
      <c r="AC40" s="19"/>
      <c r="AD40" s="18">
        <v>11</v>
      </c>
      <c r="AE40" s="24">
        <v>0.55152000000000001</v>
      </c>
      <c r="AF40" s="18">
        <v>1</v>
      </c>
      <c r="AG40" s="19"/>
      <c r="AH40" s="27"/>
      <c r="AI40" s="19"/>
      <c r="AJ40" s="18"/>
      <c r="AK40" s="24"/>
      <c r="AL40" s="18"/>
      <c r="AR40" s="8"/>
      <c r="AS40" s="8"/>
      <c r="AT40" s="8"/>
    </row>
    <row r="41" spans="2:46" x14ac:dyDescent="0.25">
      <c r="B41" s="17" t="s">
        <v>143</v>
      </c>
      <c r="C41" s="17" t="s">
        <v>144</v>
      </c>
      <c r="D41" s="20">
        <f t="shared" si="0"/>
        <v>11</v>
      </c>
      <c r="E41" s="20">
        <f t="shared" si="1"/>
        <v>1</v>
      </c>
      <c r="F41" s="20">
        <f t="shared" si="2"/>
        <v>12</v>
      </c>
      <c r="G41" s="34">
        <f t="shared" si="6"/>
        <v>11</v>
      </c>
      <c r="H41" s="34">
        <f t="shared" si="5"/>
        <v>1</v>
      </c>
      <c r="I41" s="34">
        <f t="shared" si="3"/>
        <v>12</v>
      </c>
      <c r="J41" s="31">
        <f t="shared" si="4"/>
        <v>0.55652000000000001</v>
      </c>
      <c r="L41" s="18"/>
      <c r="M41" s="18"/>
      <c r="N41" s="18"/>
      <c r="O41" s="19">
        <v>11</v>
      </c>
      <c r="P41" s="27">
        <v>0.55652000000000001</v>
      </c>
      <c r="Q41" s="19">
        <v>1</v>
      </c>
      <c r="R41" s="18"/>
      <c r="S41" s="24"/>
      <c r="T41" s="18"/>
      <c r="U41" s="19"/>
      <c r="V41" s="27"/>
      <c r="W41" s="19"/>
      <c r="X41" s="18"/>
      <c r="Y41" s="24"/>
      <c r="Z41" s="18"/>
      <c r="AA41" s="19"/>
      <c r="AB41" s="27"/>
      <c r="AC41" s="19"/>
      <c r="AD41" s="18"/>
      <c r="AE41" s="24"/>
      <c r="AF41" s="18"/>
      <c r="AG41" s="19"/>
      <c r="AH41" s="27"/>
      <c r="AI41" s="19"/>
      <c r="AJ41" s="18"/>
      <c r="AK41" s="24"/>
      <c r="AL41" s="18"/>
      <c r="AR41" s="8"/>
      <c r="AS41" s="8"/>
      <c r="AT41" s="8"/>
    </row>
    <row r="42" spans="2:46" x14ac:dyDescent="0.25">
      <c r="B42" s="17" t="s">
        <v>296</v>
      </c>
      <c r="C42" s="17" t="s">
        <v>297</v>
      </c>
      <c r="D42" s="20">
        <f t="shared" si="0"/>
        <v>10</v>
      </c>
      <c r="E42" s="20">
        <f t="shared" si="1"/>
        <v>1</v>
      </c>
      <c r="F42" s="20">
        <f t="shared" si="2"/>
        <v>11</v>
      </c>
      <c r="G42" s="34">
        <f t="shared" si="6"/>
        <v>10</v>
      </c>
      <c r="H42" s="34">
        <f t="shared" si="5"/>
        <v>1</v>
      </c>
      <c r="I42" s="34">
        <f t="shared" si="3"/>
        <v>11</v>
      </c>
      <c r="J42" s="31">
        <f t="shared" si="4"/>
        <v>0.54696999999999996</v>
      </c>
      <c r="L42" s="18"/>
      <c r="M42" s="18"/>
      <c r="N42" s="18"/>
      <c r="O42" s="19"/>
      <c r="P42" s="27"/>
      <c r="Q42" s="19"/>
      <c r="R42" s="18"/>
      <c r="S42" s="24"/>
      <c r="T42" s="18"/>
      <c r="U42" s="19"/>
      <c r="V42" s="27"/>
      <c r="W42" s="19"/>
      <c r="X42" s="18"/>
      <c r="Y42" s="24"/>
      <c r="Z42" s="18"/>
      <c r="AA42" s="19"/>
      <c r="AB42" s="27"/>
      <c r="AC42" s="19"/>
      <c r="AD42" s="18">
        <v>10</v>
      </c>
      <c r="AE42" s="24">
        <v>0.54696999999999996</v>
      </c>
      <c r="AF42" s="18">
        <v>1</v>
      </c>
      <c r="AG42" s="19"/>
      <c r="AH42" s="27"/>
      <c r="AI42" s="19"/>
      <c r="AJ42" s="18"/>
      <c r="AK42" s="24"/>
      <c r="AL42" s="18"/>
      <c r="AR42" s="8"/>
      <c r="AS42" s="8"/>
      <c r="AT42" s="8"/>
    </row>
    <row r="43" spans="2:46" x14ac:dyDescent="0.25">
      <c r="B43" s="17" t="s">
        <v>131</v>
      </c>
      <c r="C43" s="17" t="s">
        <v>51</v>
      </c>
      <c r="D43" s="20">
        <f t="shared" si="0"/>
        <v>9</v>
      </c>
      <c r="E43" s="20">
        <f t="shared" si="1"/>
        <v>1</v>
      </c>
      <c r="F43" s="20">
        <f t="shared" si="2"/>
        <v>10</v>
      </c>
      <c r="G43" s="34">
        <f t="shared" si="6"/>
        <v>9</v>
      </c>
      <c r="H43" s="34">
        <f t="shared" si="5"/>
        <v>1</v>
      </c>
      <c r="I43" s="34">
        <f t="shared" si="3"/>
        <v>10</v>
      </c>
      <c r="J43" s="31">
        <f t="shared" si="4"/>
        <v>0.56738999999999995</v>
      </c>
      <c r="L43" s="18">
        <v>9</v>
      </c>
      <c r="M43" s="24">
        <v>0.56738999999999995</v>
      </c>
      <c r="N43" s="18">
        <v>1</v>
      </c>
      <c r="O43" s="19"/>
      <c r="P43" s="27"/>
      <c r="Q43" s="19"/>
      <c r="R43" s="18"/>
      <c r="S43" s="24"/>
      <c r="T43" s="18"/>
      <c r="U43" s="19"/>
      <c r="V43" s="27"/>
      <c r="W43" s="19"/>
      <c r="X43" s="18"/>
      <c r="Y43" s="24"/>
      <c r="Z43" s="18"/>
      <c r="AA43" s="19"/>
      <c r="AB43" s="27"/>
      <c r="AC43" s="19"/>
      <c r="AD43" s="18"/>
      <c r="AE43" s="24"/>
      <c r="AF43" s="18"/>
      <c r="AG43" s="19"/>
      <c r="AH43" s="27"/>
      <c r="AI43" s="19"/>
      <c r="AJ43" s="18"/>
      <c r="AK43" s="24"/>
      <c r="AL43" s="18"/>
      <c r="AR43" s="8"/>
      <c r="AS43" s="8"/>
      <c r="AT43" s="8"/>
    </row>
    <row r="44" spans="2:46" x14ac:dyDescent="0.25">
      <c r="B44" s="17" t="s">
        <v>207</v>
      </c>
      <c r="C44" s="17" t="s">
        <v>204</v>
      </c>
      <c r="D44" s="20">
        <f t="shared" si="0"/>
        <v>9</v>
      </c>
      <c r="E44" s="20">
        <f t="shared" si="1"/>
        <v>1</v>
      </c>
      <c r="F44" s="20">
        <f t="shared" si="2"/>
        <v>10</v>
      </c>
      <c r="G44" s="34">
        <f t="shared" si="6"/>
        <v>9</v>
      </c>
      <c r="H44" s="34">
        <f t="shared" si="5"/>
        <v>1</v>
      </c>
      <c r="I44" s="34">
        <f t="shared" si="3"/>
        <v>10</v>
      </c>
      <c r="J44" s="31">
        <f t="shared" si="4"/>
        <v>0.52120999999999995</v>
      </c>
      <c r="L44" s="18"/>
      <c r="M44" s="18"/>
      <c r="N44" s="18"/>
      <c r="O44" s="19"/>
      <c r="P44" s="27"/>
      <c r="Q44" s="19"/>
      <c r="R44" s="18"/>
      <c r="S44" s="24"/>
      <c r="T44" s="18"/>
      <c r="U44" s="19">
        <v>9</v>
      </c>
      <c r="V44" s="27">
        <v>0.52120999999999995</v>
      </c>
      <c r="W44" s="19">
        <v>1</v>
      </c>
      <c r="X44" s="18"/>
      <c r="Y44" s="24"/>
      <c r="Z44" s="18"/>
      <c r="AA44" s="19"/>
      <c r="AB44" s="27"/>
      <c r="AC44" s="19"/>
      <c r="AD44" s="18"/>
      <c r="AE44" s="24"/>
      <c r="AF44" s="18"/>
      <c r="AG44" s="19"/>
      <c r="AH44" s="27"/>
      <c r="AI44" s="19"/>
      <c r="AJ44" s="18"/>
      <c r="AK44" s="24"/>
      <c r="AL44" s="18"/>
      <c r="AR44" s="8"/>
      <c r="AS44" s="8"/>
      <c r="AT44" s="8"/>
    </row>
    <row r="45" spans="2:46" x14ac:dyDescent="0.25">
      <c r="B45" s="17" t="s">
        <v>132</v>
      </c>
      <c r="C45" s="17" t="s">
        <v>57</v>
      </c>
      <c r="D45" s="20">
        <f t="shared" si="0"/>
        <v>8</v>
      </c>
      <c r="E45" s="20">
        <f t="shared" si="1"/>
        <v>1</v>
      </c>
      <c r="F45" s="20">
        <f t="shared" si="2"/>
        <v>9</v>
      </c>
      <c r="G45" s="34">
        <f t="shared" si="6"/>
        <v>8</v>
      </c>
      <c r="H45" s="34">
        <f t="shared" si="5"/>
        <v>1</v>
      </c>
      <c r="I45" s="34">
        <f t="shared" si="3"/>
        <v>9</v>
      </c>
      <c r="J45" s="31">
        <f t="shared" si="4"/>
        <v>0.54564999999999997</v>
      </c>
      <c r="L45" s="18">
        <v>8</v>
      </c>
      <c r="M45" s="24">
        <v>0.54564999999999997</v>
      </c>
      <c r="N45" s="18">
        <v>1</v>
      </c>
      <c r="O45" s="19"/>
      <c r="P45" s="27"/>
      <c r="Q45" s="19"/>
      <c r="R45" s="18"/>
      <c r="S45" s="24"/>
      <c r="T45" s="18"/>
      <c r="U45" s="19"/>
      <c r="V45" s="27"/>
      <c r="W45" s="19"/>
      <c r="X45" s="18"/>
      <c r="Y45" s="24"/>
      <c r="Z45" s="18"/>
      <c r="AA45" s="19"/>
      <c r="AB45" s="27"/>
      <c r="AC45" s="19"/>
      <c r="AD45" s="18"/>
      <c r="AE45" s="24"/>
      <c r="AF45" s="18"/>
      <c r="AG45" s="19"/>
      <c r="AH45" s="27"/>
      <c r="AI45" s="19"/>
      <c r="AJ45" s="18"/>
      <c r="AK45" s="24"/>
      <c r="AL45" s="18"/>
      <c r="AR45" s="8"/>
      <c r="AS45" s="8"/>
      <c r="AT45" s="8"/>
    </row>
    <row r="46" spans="2:46" x14ac:dyDescent="0.25">
      <c r="B46" s="17" t="s">
        <v>208</v>
      </c>
      <c r="C46" s="17" t="s">
        <v>205</v>
      </c>
      <c r="D46" s="20">
        <f t="shared" si="0"/>
        <v>8</v>
      </c>
      <c r="E46" s="20">
        <f t="shared" si="1"/>
        <v>1</v>
      </c>
      <c r="F46" s="20">
        <f t="shared" si="2"/>
        <v>9</v>
      </c>
      <c r="G46" s="34">
        <f t="shared" si="6"/>
        <v>8</v>
      </c>
      <c r="H46" s="34">
        <f t="shared" si="5"/>
        <v>1</v>
      </c>
      <c r="I46" s="34">
        <f t="shared" si="3"/>
        <v>9</v>
      </c>
      <c r="J46" s="31">
        <f t="shared" si="4"/>
        <v>0.51817999999999997</v>
      </c>
      <c r="L46" s="18"/>
      <c r="M46" s="18"/>
      <c r="N46" s="18"/>
      <c r="O46" s="19"/>
      <c r="P46" s="27"/>
      <c r="Q46" s="19"/>
      <c r="R46" s="18"/>
      <c r="S46" s="24"/>
      <c r="T46" s="18"/>
      <c r="U46" s="19">
        <v>8</v>
      </c>
      <c r="V46" s="27">
        <v>0.51817999999999997</v>
      </c>
      <c r="W46" s="19">
        <v>1</v>
      </c>
      <c r="X46" s="18"/>
      <c r="Y46" s="24"/>
      <c r="Z46" s="18"/>
      <c r="AA46" s="19"/>
      <c r="AB46" s="27"/>
      <c r="AC46" s="19"/>
      <c r="AD46" s="18"/>
      <c r="AE46" s="24"/>
      <c r="AF46" s="18"/>
      <c r="AG46" s="19"/>
      <c r="AH46" s="27"/>
      <c r="AI46" s="19"/>
      <c r="AJ46" s="18"/>
      <c r="AK46" s="24"/>
      <c r="AL46" s="18"/>
      <c r="AR46" s="8"/>
      <c r="AS46" s="8"/>
      <c r="AT46" s="8"/>
    </row>
    <row r="47" spans="2:46" x14ac:dyDescent="0.25">
      <c r="B47" s="17" t="s">
        <v>186</v>
      </c>
      <c r="C47" s="17" t="s">
        <v>187</v>
      </c>
      <c r="D47" s="20">
        <f t="shared" si="0"/>
        <v>7</v>
      </c>
      <c r="E47" s="20">
        <f t="shared" si="1"/>
        <v>1</v>
      </c>
      <c r="F47" s="20">
        <f t="shared" si="2"/>
        <v>8</v>
      </c>
      <c r="G47" s="34">
        <f t="shared" si="6"/>
        <v>7</v>
      </c>
      <c r="H47" s="34">
        <f t="shared" si="5"/>
        <v>1</v>
      </c>
      <c r="I47" s="34">
        <f t="shared" si="3"/>
        <v>8</v>
      </c>
      <c r="J47" s="31">
        <f t="shared" si="4"/>
        <v>0.52173999999999998</v>
      </c>
      <c r="L47" s="18"/>
      <c r="M47" s="18"/>
      <c r="N47" s="18"/>
      <c r="O47" s="19"/>
      <c r="P47" s="27"/>
      <c r="Q47" s="19"/>
      <c r="R47" s="18">
        <v>7</v>
      </c>
      <c r="S47" s="24">
        <v>0.52173999999999998</v>
      </c>
      <c r="T47" s="18">
        <v>1</v>
      </c>
      <c r="U47" s="19"/>
      <c r="V47" s="27"/>
      <c r="W47" s="19"/>
      <c r="X47" s="18"/>
      <c r="Y47" s="24"/>
      <c r="Z47" s="18"/>
      <c r="AA47" s="19"/>
      <c r="AB47" s="27"/>
      <c r="AC47" s="19"/>
      <c r="AD47" s="18"/>
      <c r="AE47" s="24"/>
      <c r="AF47" s="18"/>
      <c r="AG47" s="19"/>
      <c r="AH47" s="27"/>
      <c r="AI47" s="19"/>
      <c r="AJ47" s="18"/>
      <c r="AK47" s="24"/>
      <c r="AL47" s="18"/>
      <c r="AR47" s="8"/>
      <c r="AS47" s="8"/>
      <c r="AT47" s="8"/>
    </row>
    <row r="48" spans="2:46" x14ac:dyDescent="0.25">
      <c r="B48" s="17" t="s">
        <v>168</v>
      </c>
      <c r="C48" s="17" t="s">
        <v>206</v>
      </c>
      <c r="D48" s="20">
        <f t="shared" si="0"/>
        <v>7</v>
      </c>
      <c r="E48" s="20">
        <f t="shared" si="1"/>
        <v>1</v>
      </c>
      <c r="F48" s="20">
        <f t="shared" si="2"/>
        <v>8</v>
      </c>
      <c r="G48" s="34">
        <f t="shared" si="6"/>
        <v>7</v>
      </c>
      <c r="H48" s="34">
        <f t="shared" si="5"/>
        <v>1</v>
      </c>
      <c r="I48" s="34">
        <f t="shared" si="3"/>
        <v>8</v>
      </c>
      <c r="J48" s="31">
        <f t="shared" si="4"/>
        <v>0.51212000000000002</v>
      </c>
      <c r="L48" s="18"/>
      <c r="M48" s="18"/>
      <c r="N48" s="18"/>
      <c r="O48" s="19"/>
      <c r="P48" s="27"/>
      <c r="Q48" s="19"/>
      <c r="R48" s="18"/>
      <c r="S48" s="24"/>
      <c r="T48" s="18"/>
      <c r="U48" s="19">
        <v>7</v>
      </c>
      <c r="V48" s="27">
        <v>0.51212000000000002</v>
      </c>
      <c r="W48" s="19">
        <v>1</v>
      </c>
      <c r="X48" s="18"/>
      <c r="Y48" s="24"/>
      <c r="Z48" s="18"/>
      <c r="AA48" s="19"/>
      <c r="AB48" s="27"/>
      <c r="AC48" s="19"/>
      <c r="AD48" s="18"/>
      <c r="AE48" s="24"/>
      <c r="AF48" s="18"/>
      <c r="AG48" s="19"/>
      <c r="AH48" s="27"/>
      <c r="AI48" s="19"/>
      <c r="AJ48" s="18"/>
      <c r="AK48" s="24"/>
      <c r="AL48" s="18"/>
      <c r="AR48" s="8"/>
      <c r="AS48" s="8"/>
      <c r="AT48" s="8"/>
    </row>
    <row r="49" spans="2:46" x14ac:dyDescent="0.25">
      <c r="B49" s="17" t="s">
        <v>304</v>
      </c>
      <c r="C49" s="17" t="s">
        <v>303</v>
      </c>
      <c r="D49" s="20">
        <f t="shared" si="0"/>
        <v>6</v>
      </c>
      <c r="E49" s="20">
        <f t="shared" si="1"/>
        <v>1</v>
      </c>
      <c r="F49" s="20">
        <f t="shared" si="2"/>
        <v>7</v>
      </c>
      <c r="G49" s="34">
        <f t="shared" si="6"/>
        <v>6</v>
      </c>
      <c r="H49" s="34">
        <f t="shared" si="5"/>
        <v>1</v>
      </c>
      <c r="I49" s="34">
        <f t="shared" si="3"/>
        <v>7</v>
      </c>
      <c r="J49" s="31">
        <f t="shared" si="4"/>
        <v>0.51212000000000002</v>
      </c>
      <c r="L49" s="18"/>
      <c r="M49" s="18"/>
      <c r="N49" s="18"/>
      <c r="O49" s="19"/>
      <c r="P49" s="27"/>
      <c r="Q49" s="19"/>
      <c r="R49" s="18"/>
      <c r="S49" s="24"/>
      <c r="T49" s="18"/>
      <c r="U49" s="19"/>
      <c r="V49" s="27"/>
      <c r="W49" s="19"/>
      <c r="X49" s="18"/>
      <c r="Y49" s="24"/>
      <c r="Z49" s="18"/>
      <c r="AA49" s="19"/>
      <c r="AB49" s="27"/>
      <c r="AC49" s="19"/>
      <c r="AD49" s="18">
        <v>6</v>
      </c>
      <c r="AE49" s="24">
        <v>0.51212000000000002</v>
      </c>
      <c r="AF49" s="18">
        <v>1</v>
      </c>
      <c r="AG49" s="19"/>
      <c r="AH49" s="27"/>
      <c r="AI49" s="19"/>
      <c r="AJ49" s="18"/>
      <c r="AK49" s="24"/>
      <c r="AL49" s="18"/>
      <c r="AR49" s="8"/>
      <c r="AS49" s="8"/>
      <c r="AT49" s="8"/>
    </row>
    <row r="50" spans="2:46" x14ac:dyDescent="0.25">
      <c r="B50" s="17" t="s">
        <v>194</v>
      </c>
      <c r="C50" s="17" t="s">
        <v>195</v>
      </c>
      <c r="D50" s="20">
        <f t="shared" si="0"/>
        <v>6</v>
      </c>
      <c r="E50" s="20">
        <f t="shared" si="1"/>
        <v>1</v>
      </c>
      <c r="F50" s="20">
        <f t="shared" si="2"/>
        <v>7</v>
      </c>
      <c r="G50" s="34">
        <f t="shared" si="6"/>
        <v>6</v>
      </c>
      <c r="H50" s="34">
        <f t="shared" si="5"/>
        <v>1</v>
      </c>
      <c r="I50" s="34">
        <f t="shared" si="3"/>
        <v>7</v>
      </c>
      <c r="J50" s="31">
        <f t="shared" si="4"/>
        <v>0.49564999999999998</v>
      </c>
      <c r="L50" s="18"/>
      <c r="M50" s="18"/>
      <c r="N50" s="18"/>
      <c r="O50" s="19"/>
      <c r="P50" s="27"/>
      <c r="Q50" s="19"/>
      <c r="R50" s="18">
        <v>6</v>
      </c>
      <c r="S50" s="24">
        <v>0.49564999999999998</v>
      </c>
      <c r="T50" s="18">
        <v>1</v>
      </c>
      <c r="U50" s="19"/>
      <c r="V50" s="27"/>
      <c r="W50" s="19"/>
      <c r="X50" s="18"/>
      <c r="Y50" s="24"/>
      <c r="Z50" s="18"/>
      <c r="AA50" s="19"/>
      <c r="AB50" s="27"/>
      <c r="AC50" s="19"/>
      <c r="AD50" s="18"/>
      <c r="AE50" s="24"/>
      <c r="AF50" s="18"/>
      <c r="AG50" s="19"/>
      <c r="AH50" s="27"/>
      <c r="AI50" s="19"/>
      <c r="AJ50" s="18"/>
      <c r="AK50" s="24"/>
      <c r="AL50" s="18"/>
      <c r="AR50" s="8"/>
      <c r="AS50" s="8"/>
      <c r="AT50" s="8"/>
    </row>
    <row r="51" spans="2:46" x14ac:dyDescent="0.25">
      <c r="B51" s="17" t="s">
        <v>182</v>
      </c>
      <c r="C51" s="17" t="s">
        <v>267</v>
      </c>
      <c r="D51" s="20">
        <f t="shared" si="0"/>
        <v>0</v>
      </c>
      <c r="E51" s="20">
        <f t="shared" si="1"/>
        <v>1</v>
      </c>
      <c r="F51" s="20">
        <f t="shared" si="2"/>
        <v>1</v>
      </c>
      <c r="G51" s="34">
        <f t="shared" si="6"/>
        <v>0</v>
      </c>
      <c r="H51" s="34">
        <f t="shared" si="5"/>
        <v>1</v>
      </c>
      <c r="I51" s="34">
        <f t="shared" si="3"/>
        <v>1</v>
      </c>
      <c r="J51" s="31" t="e">
        <f t="shared" si="4"/>
        <v>#DIV/0!</v>
      </c>
      <c r="L51" s="18"/>
      <c r="M51" s="18"/>
      <c r="N51" s="18"/>
      <c r="O51" s="19"/>
      <c r="P51" s="27"/>
      <c r="Q51" s="19"/>
      <c r="R51" s="18"/>
      <c r="S51" s="24"/>
      <c r="T51" s="18"/>
      <c r="U51" s="19"/>
      <c r="V51" s="27"/>
      <c r="W51" s="19"/>
      <c r="X51" s="18">
        <v>0</v>
      </c>
      <c r="Y51" s="24"/>
      <c r="Z51" s="18">
        <v>1</v>
      </c>
      <c r="AA51" s="19"/>
      <c r="AB51" s="27"/>
      <c r="AC51" s="19"/>
      <c r="AD51" s="18"/>
      <c r="AE51" s="24"/>
      <c r="AF51" s="18"/>
      <c r="AG51" s="19"/>
      <c r="AH51" s="27"/>
      <c r="AI51" s="19"/>
      <c r="AJ51" s="18"/>
      <c r="AK51" s="24"/>
      <c r="AL51" s="18"/>
      <c r="AR51" s="8"/>
      <c r="AS51" s="8"/>
      <c r="AT51" s="8"/>
    </row>
    <row r="52" spans="2:46" x14ac:dyDescent="0.25">
      <c r="B52" s="17"/>
      <c r="C52" s="17"/>
      <c r="D52" s="20">
        <f t="shared" ref="D52:D53" si="7">L52+O52+R52+U52+X52+AA52+AD52+AG52+AJ52</f>
        <v>0</v>
      </c>
      <c r="E52" s="20">
        <f t="shared" ref="E52:E53" si="8">N52+Q52+T52+W52+Z52+AC52+AF52+AI52+AL52</f>
        <v>0</v>
      </c>
      <c r="F52" s="20">
        <f t="shared" ref="F52:F53" si="9">D52+E52</f>
        <v>0</v>
      </c>
      <c r="G52" s="34">
        <f t="shared" ref="G52:G53" si="10">D52</f>
        <v>0</v>
      </c>
      <c r="H52" s="34">
        <f t="shared" ref="H52:H53" si="11">E52</f>
        <v>0</v>
      </c>
      <c r="I52" s="34">
        <f t="shared" ref="I52:I53" si="12">G52+H52</f>
        <v>0</v>
      </c>
      <c r="J52" s="31" t="e">
        <f t="shared" ref="J52:J53" si="13">AVERAGE(M52,P52,S52,V52,Y52,AB52,AE52,AH52,AK52)</f>
        <v>#DIV/0!</v>
      </c>
      <c r="L52" s="18"/>
      <c r="M52" s="18"/>
      <c r="N52" s="18"/>
      <c r="O52" s="19"/>
      <c r="P52" s="27"/>
      <c r="Q52" s="19"/>
      <c r="R52" s="18"/>
      <c r="S52" s="24"/>
      <c r="T52" s="18"/>
      <c r="U52" s="19"/>
      <c r="V52" s="27"/>
      <c r="W52" s="19"/>
      <c r="X52" s="18"/>
      <c r="Y52" s="24"/>
      <c r="Z52" s="18"/>
      <c r="AA52" s="19"/>
      <c r="AB52" s="27"/>
      <c r="AC52" s="19"/>
      <c r="AD52" s="18"/>
      <c r="AE52" s="24"/>
      <c r="AF52" s="18"/>
      <c r="AG52" s="19"/>
      <c r="AH52" s="27"/>
      <c r="AI52" s="19"/>
      <c r="AJ52" s="18"/>
      <c r="AK52" s="24"/>
      <c r="AL52" s="18"/>
      <c r="AR52" s="8"/>
      <c r="AS52" s="8"/>
      <c r="AT52" s="8"/>
    </row>
    <row r="53" spans="2:46" x14ac:dyDescent="0.25">
      <c r="B53" s="17"/>
      <c r="C53" s="17"/>
      <c r="D53" s="20">
        <f t="shared" si="7"/>
        <v>0</v>
      </c>
      <c r="E53" s="20">
        <f t="shared" si="8"/>
        <v>0</v>
      </c>
      <c r="F53" s="20">
        <f t="shared" si="9"/>
        <v>0</v>
      </c>
      <c r="G53" s="34">
        <f t="shared" si="10"/>
        <v>0</v>
      </c>
      <c r="H53" s="34">
        <f t="shared" si="11"/>
        <v>0</v>
      </c>
      <c r="I53" s="34">
        <f t="shared" si="12"/>
        <v>0</v>
      </c>
      <c r="J53" s="31" t="e">
        <f t="shared" si="13"/>
        <v>#DIV/0!</v>
      </c>
      <c r="L53" s="18"/>
      <c r="M53" s="18"/>
      <c r="N53" s="18"/>
      <c r="O53" s="19"/>
      <c r="P53" s="27"/>
      <c r="Q53" s="19"/>
      <c r="R53" s="18"/>
      <c r="S53" s="24"/>
      <c r="T53" s="18"/>
      <c r="U53" s="19"/>
      <c r="V53" s="27"/>
      <c r="W53" s="19"/>
      <c r="X53" s="18"/>
      <c r="Y53" s="24"/>
      <c r="Z53" s="18"/>
      <c r="AA53" s="19"/>
      <c r="AB53" s="27"/>
      <c r="AC53" s="19"/>
      <c r="AD53" s="18"/>
      <c r="AE53" s="24"/>
      <c r="AF53" s="18"/>
      <c r="AG53" s="19"/>
      <c r="AH53" s="27"/>
      <c r="AI53" s="19"/>
      <c r="AJ53" s="18"/>
      <c r="AK53" s="24"/>
      <c r="AL53" s="18"/>
      <c r="AR53" s="8"/>
      <c r="AS53" s="8"/>
      <c r="AT53" s="8"/>
    </row>
  </sheetData>
  <sortState ref="A8:AT51">
    <sortCondition descending="1" ref="I8:I51"/>
    <sortCondition descending="1" ref="AF8:AF51"/>
  </sortState>
  <mergeCells count="23">
    <mergeCell ref="AG6:AI6"/>
    <mergeCell ref="AJ6:AL6"/>
    <mergeCell ref="AA6:AC6"/>
    <mergeCell ref="AD6:AF6"/>
    <mergeCell ref="J5:J6"/>
    <mergeCell ref="AG5:AI5"/>
    <mergeCell ref="AJ5:AL5"/>
    <mergeCell ref="AA5:AC5"/>
    <mergeCell ref="AD5:AF5"/>
    <mergeCell ref="U5:W5"/>
    <mergeCell ref="U6:W6"/>
    <mergeCell ref="X6:Z6"/>
    <mergeCell ref="X5:Z5"/>
    <mergeCell ref="L6:N6"/>
    <mergeCell ref="O6:Q6"/>
    <mergeCell ref="R6:T6"/>
    <mergeCell ref="B5:B7"/>
    <mergeCell ref="C5:C7"/>
    <mergeCell ref="L5:N5"/>
    <mergeCell ref="O5:Q5"/>
    <mergeCell ref="R5:T5"/>
    <mergeCell ref="D5:F6"/>
    <mergeCell ref="G5:I6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zoomScaleNormal="100" workbookViewId="0">
      <selection activeCell="A26" sqref="A26:XFD26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6" style="6" customWidth="1"/>
    <col min="5" max="5" width="7.88671875" style="6" customWidth="1"/>
    <col min="6" max="6" width="5.109375" style="6" customWidth="1"/>
    <col min="7" max="7" width="6" style="6" customWidth="1"/>
    <col min="8" max="8" width="7.88671875" style="6" customWidth="1"/>
    <col min="9" max="9" width="5.109375" style="6" customWidth="1"/>
    <col min="10" max="10" width="8.77734375" style="28" customWidth="1"/>
    <col min="11" max="11" width="1.77734375" style="6" customWidth="1"/>
    <col min="12" max="13" width="8.6640625" style="5" customWidth="1"/>
    <col min="14" max="27" width="8.6640625" style="6" customWidth="1"/>
    <col min="28" max="28" width="8.6640625" style="5" customWidth="1"/>
    <col min="29" max="33" width="8.6640625" style="6" customWidth="1"/>
    <col min="34" max="34" width="8.6640625" style="5" customWidth="1"/>
    <col min="35" max="37" width="8.6640625" style="6" customWidth="1"/>
    <col min="38" max="38" width="8.6640625" style="7" customWidth="1"/>
    <col min="39" max="46" width="21.6640625" style="6" customWidth="1"/>
    <col min="47" max="84" width="21.6640625" style="8" customWidth="1"/>
    <col min="85" max="16384" width="11.44140625" style="8"/>
  </cols>
  <sheetData>
    <row r="1" spans="1:46" x14ac:dyDescent="0.3">
      <c r="B1" s="3" t="s">
        <v>31</v>
      </c>
    </row>
    <row r="3" spans="1:46" x14ac:dyDescent="0.3">
      <c r="B3" s="9" t="s">
        <v>11</v>
      </c>
      <c r="C3" s="1" t="s">
        <v>15</v>
      </c>
    </row>
    <row r="5" spans="1:46" s="7" customFormat="1" ht="12.75" customHeight="1" x14ac:dyDescent="0.3">
      <c r="A5" s="10"/>
      <c r="B5" s="47" t="s">
        <v>0</v>
      </c>
      <c r="C5" s="47" t="s">
        <v>14</v>
      </c>
      <c r="D5" s="64" t="s">
        <v>17</v>
      </c>
      <c r="E5" s="65"/>
      <c r="F5" s="66"/>
      <c r="G5" s="70" t="s">
        <v>16</v>
      </c>
      <c r="H5" s="71"/>
      <c r="I5" s="72"/>
      <c r="J5" s="62" t="s">
        <v>196</v>
      </c>
      <c r="L5" s="51" t="s">
        <v>2</v>
      </c>
      <c r="M5" s="51"/>
      <c r="N5" s="52"/>
      <c r="O5" s="49" t="s">
        <v>3</v>
      </c>
      <c r="P5" s="49"/>
      <c r="Q5" s="50"/>
      <c r="R5" s="51" t="s">
        <v>4</v>
      </c>
      <c r="S5" s="51"/>
      <c r="T5" s="52"/>
      <c r="U5" s="49" t="s">
        <v>5</v>
      </c>
      <c r="V5" s="49"/>
      <c r="W5" s="50"/>
      <c r="X5" s="51" t="s">
        <v>6</v>
      </c>
      <c r="Y5" s="51"/>
      <c r="Z5" s="52"/>
      <c r="AA5" s="49" t="s">
        <v>7</v>
      </c>
      <c r="AB5" s="49"/>
      <c r="AC5" s="50"/>
      <c r="AD5" s="51" t="s">
        <v>8</v>
      </c>
      <c r="AE5" s="51"/>
      <c r="AF5" s="52"/>
      <c r="AG5" s="49" t="s">
        <v>9</v>
      </c>
      <c r="AH5" s="49"/>
      <c r="AI5" s="50"/>
      <c r="AJ5" s="51" t="s">
        <v>10</v>
      </c>
      <c r="AK5" s="51"/>
      <c r="AL5" s="52"/>
    </row>
    <row r="6" spans="1:46" s="7" customFormat="1" ht="12" customHeight="1" x14ac:dyDescent="0.3">
      <c r="A6" s="10"/>
      <c r="B6" s="47"/>
      <c r="C6" s="47"/>
      <c r="D6" s="67"/>
      <c r="E6" s="68"/>
      <c r="F6" s="69"/>
      <c r="G6" s="73"/>
      <c r="H6" s="74"/>
      <c r="I6" s="75"/>
      <c r="J6" s="63"/>
      <c r="L6" s="76" t="s">
        <v>18</v>
      </c>
      <c r="M6" s="76"/>
      <c r="N6" s="77"/>
      <c r="O6" s="49" t="s">
        <v>19</v>
      </c>
      <c r="P6" s="49"/>
      <c r="Q6" s="50"/>
      <c r="R6" s="56" t="s">
        <v>20</v>
      </c>
      <c r="S6" s="57"/>
      <c r="T6" s="58"/>
      <c r="U6" s="59" t="s">
        <v>21</v>
      </c>
      <c r="V6" s="60"/>
      <c r="W6" s="61"/>
      <c r="X6" s="56" t="s">
        <v>22</v>
      </c>
      <c r="Y6" s="57"/>
      <c r="Z6" s="58"/>
      <c r="AA6" s="59" t="s">
        <v>23</v>
      </c>
      <c r="AB6" s="60"/>
      <c r="AC6" s="61"/>
      <c r="AD6" s="56" t="s">
        <v>24</v>
      </c>
      <c r="AE6" s="57"/>
      <c r="AF6" s="58"/>
      <c r="AG6" s="59" t="s">
        <v>25</v>
      </c>
      <c r="AH6" s="60"/>
      <c r="AI6" s="61"/>
      <c r="AJ6" s="76" t="s">
        <v>26</v>
      </c>
      <c r="AK6" s="76"/>
      <c r="AL6" s="77"/>
    </row>
    <row r="7" spans="1:46" s="7" customFormat="1" x14ac:dyDescent="0.3">
      <c r="A7" s="10"/>
      <c r="B7" s="48"/>
      <c r="C7" s="48"/>
      <c r="D7" s="15" t="s">
        <v>12</v>
      </c>
      <c r="E7" s="16" t="s">
        <v>13</v>
      </c>
      <c r="F7" s="16" t="s">
        <v>1</v>
      </c>
      <c r="G7" s="32" t="s">
        <v>12</v>
      </c>
      <c r="H7" s="33" t="s">
        <v>13</v>
      </c>
      <c r="I7" s="33" t="s">
        <v>1</v>
      </c>
      <c r="J7" s="30" t="s">
        <v>74</v>
      </c>
      <c r="L7" s="22" t="s">
        <v>12</v>
      </c>
      <c r="M7" s="23" t="s">
        <v>74</v>
      </c>
      <c r="N7" s="12" t="s">
        <v>13</v>
      </c>
      <c r="O7" s="21" t="s">
        <v>12</v>
      </c>
      <c r="P7" s="25" t="s">
        <v>74</v>
      </c>
      <c r="Q7" s="14" t="s">
        <v>13</v>
      </c>
      <c r="R7" s="22" t="s">
        <v>12</v>
      </c>
      <c r="S7" s="26" t="s">
        <v>74</v>
      </c>
      <c r="T7" s="12" t="s">
        <v>13</v>
      </c>
      <c r="U7" s="21" t="s">
        <v>12</v>
      </c>
      <c r="V7" s="29" t="s">
        <v>74</v>
      </c>
      <c r="W7" s="14" t="s">
        <v>13</v>
      </c>
      <c r="X7" s="36" t="s">
        <v>12</v>
      </c>
      <c r="Y7" s="36" t="s">
        <v>74</v>
      </c>
      <c r="Z7" s="12" t="s">
        <v>13</v>
      </c>
      <c r="AA7" s="35" t="s">
        <v>12</v>
      </c>
      <c r="AB7" s="35" t="s">
        <v>74</v>
      </c>
      <c r="AC7" s="14" t="s">
        <v>13</v>
      </c>
      <c r="AD7" s="36" t="s">
        <v>12</v>
      </c>
      <c r="AE7" s="36" t="s">
        <v>74</v>
      </c>
      <c r="AF7" s="12" t="s">
        <v>13</v>
      </c>
      <c r="AG7" s="35" t="s">
        <v>12</v>
      </c>
      <c r="AH7" s="35" t="s">
        <v>74</v>
      </c>
      <c r="AI7" s="14" t="s">
        <v>13</v>
      </c>
      <c r="AJ7" s="36" t="s">
        <v>12</v>
      </c>
      <c r="AK7" s="36" t="s">
        <v>74</v>
      </c>
      <c r="AL7" s="12" t="s">
        <v>13</v>
      </c>
    </row>
    <row r="8" spans="1:46" x14ac:dyDescent="0.25">
      <c r="B8" s="17" t="s">
        <v>109</v>
      </c>
      <c r="C8" s="17" t="s">
        <v>64</v>
      </c>
      <c r="D8" s="20">
        <f>L8+O8+R8+U8+X8+AA8+AD8+AG8+AJ8</f>
        <v>116</v>
      </c>
      <c r="E8" s="20">
        <f>N8+Q8+T8+W8+Z8+AC8+AF8+AI8+AL8</f>
        <v>6</v>
      </c>
      <c r="F8" s="20">
        <f>D8+E8</f>
        <v>122</v>
      </c>
      <c r="G8" s="34">
        <f>D8-X8</f>
        <v>100</v>
      </c>
      <c r="H8" s="34">
        <f>E8</f>
        <v>6</v>
      </c>
      <c r="I8" s="34">
        <f>G8+H8</f>
        <v>106</v>
      </c>
      <c r="J8" s="31">
        <f>AVERAGE(M8,P8,S8,V8,Y8,AB8,AE8,AH8,AK8)</f>
        <v>0.62688166666666667</v>
      </c>
      <c r="L8" s="18">
        <v>21</v>
      </c>
      <c r="M8" s="24">
        <v>0.63714000000000004</v>
      </c>
      <c r="N8" s="18">
        <v>1</v>
      </c>
      <c r="O8" s="19">
        <v>21</v>
      </c>
      <c r="P8" s="27">
        <v>0.64929000000000003</v>
      </c>
      <c r="Q8" s="19">
        <v>1</v>
      </c>
      <c r="R8" s="18">
        <v>21</v>
      </c>
      <c r="S8" s="24">
        <v>0.60645000000000004</v>
      </c>
      <c r="T8" s="18">
        <v>1</v>
      </c>
      <c r="U8" s="19"/>
      <c r="V8" s="27"/>
      <c r="W8" s="19"/>
      <c r="X8" s="18">
        <v>16</v>
      </c>
      <c r="Y8" s="24">
        <v>0.61285999999999996</v>
      </c>
      <c r="Z8" s="18">
        <v>1</v>
      </c>
      <c r="AA8" s="19">
        <v>18</v>
      </c>
      <c r="AB8" s="27">
        <v>0.63610999999999995</v>
      </c>
      <c r="AC8" s="19">
        <v>1</v>
      </c>
      <c r="AD8" s="18">
        <v>19</v>
      </c>
      <c r="AE8" s="24">
        <v>0.61943999999999999</v>
      </c>
      <c r="AF8" s="18">
        <v>1</v>
      </c>
      <c r="AG8" s="19"/>
      <c r="AH8" s="27"/>
      <c r="AI8" s="19"/>
      <c r="AJ8" s="18"/>
      <c r="AK8" s="24"/>
      <c r="AL8" s="18"/>
      <c r="AR8" s="8"/>
      <c r="AS8" s="8"/>
      <c r="AT8" s="8"/>
    </row>
    <row r="9" spans="1:46" x14ac:dyDescent="0.25">
      <c r="B9" s="17" t="s">
        <v>179</v>
      </c>
      <c r="C9" s="17" t="s">
        <v>177</v>
      </c>
      <c r="D9" s="20">
        <f>L9+O9+R9+U9+X9+AA9+AD9+AG9+AJ9</f>
        <v>93</v>
      </c>
      <c r="E9" s="20">
        <f>N9+Q9+T9+W9+Z9+AC9+AF9+AI9+AL9</f>
        <v>5</v>
      </c>
      <c r="F9" s="20">
        <f>D9+E9</f>
        <v>98</v>
      </c>
      <c r="G9" s="34">
        <f>D9</f>
        <v>93</v>
      </c>
      <c r="H9" s="34">
        <f>E9</f>
        <v>5</v>
      </c>
      <c r="I9" s="34">
        <f>G9+H9</f>
        <v>98</v>
      </c>
      <c r="J9" s="31">
        <f>AVERAGE(M9,P9,S9,V9,Y9,AB9,AE9,AH9,AK9)</f>
        <v>0.60421999999999998</v>
      </c>
      <c r="L9" s="18"/>
      <c r="M9" s="24"/>
      <c r="N9" s="18"/>
      <c r="O9" s="19"/>
      <c r="P9" s="27"/>
      <c r="Q9" s="19"/>
      <c r="R9" s="18">
        <v>19</v>
      </c>
      <c r="S9" s="24">
        <v>0.60323000000000004</v>
      </c>
      <c r="T9" s="18">
        <v>1</v>
      </c>
      <c r="U9" s="19">
        <v>21</v>
      </c>
      <c r="V9" s="27">
        <v>0.58143</v>
      </c>
      <c r="W9" s="19">
        <v>1</v>
      </c>
      <c r="X9" s="18">
        <v>18</v>
      </c>
      <c r="Y9" s="24">
        <v>0.63714000000000004</v>
      </c>
      <c r="Z9" s="18">
        <v>1</v>
      </c>
      <c r="AA9" s="19">
        <v>17</v>
      </c>
      <c r="AB9" s="27">
        <v>0.61736000000000002</v>
      </c>
      <c r="AC9" s="19">
        <v>1</v>
      </c>
      <c r="AD9" s="18">
        <v>18</v>
      </c>
      <c r="AE9" s="24">
        <v>0.58194000000000001</v>
      </c>
      <c r="AF9" s="18">
        <v>1</v>
      </c>
      <c r="AG9" s="19"/>
      <c r="AH9" s="27"/>
      <c r="AI9" s="19"/>
      <c r="AJ9" s="18"/>
      <c r="AK9" s="24"/>
      <c r="AL9" s="18"/>
      <c r="AR9" s="8"/>
      <c r="AS9" s="8"/>
      <c r="AT9" s="8"/>
    </row>
    <row r="10" spans="1:46" x14ac:dyDescent="0.25">
      <c r="B10" s="17" t="s">
        <v>111</v>
      </c>
      <c r="C10" s="17" t="s">
        <v>62</v>
      </c>
      <c r="D10" s="20">
        <f>L10+O10+R10+U10+X10+AA10+AD10+AG10+AJ10</f>
        <v>86</v>
      </c>
      <c r="E10" s="20">
        <f>N10+Q10+T10+W10+Z10+AC10+AF10+AI10+AL10</f>
        <v>5</v>
      </c>
      <c r="F10" s="20">
        <f>D10+E10</f>
        <v>91</v>
      </c>
      <c r="G10" s="34">
        <f>D10</f>
        <v>86</v>
      </c>
      <c r="H10" s="34">
        <f>E10</f>
        <v>5</v>
      </c>
      <c r="I10" s="34">
        <f>G10+H10</f>
        <v>91</v>
      </c>
      <c r="J10" s="31">
        <f>AVERAGE(M10,P10,S10,V10,Y10,AB10,AE10,AH10,AK10)</f>
        <v>0.59379399999999993</v>
      </c>
      <c r="L10" s="18">
        <v>18</v>
      </c>
      <c r="M10" s="24">
        <v>0.6</v>
      </c>
      <c r="N10" s="18">
        <v>1</v>
      </c>
      <c r="O10" s="19">
        <v>18</v>
      </c>
      <c r="P10" s="27">
        <v>0.59714</v>
      </c>
      <c r="Q10" s="19">
        <v>1</v>
      </c>
      <c r="R10" s="18">
        <v>14</v>
      </c>
      <c r="S10" s="24">
        <v>0.53547999999999996</v>
      </c>
      <c r="T10" s="18">
        <v>1</v>
      </c>
      <c r="U10" s="19"/>
      <c r="V10" s="27"/>
      <c r="W10" s="19"/>
      <c r="X10" s="18">
        <v>21</v>
      </c>
      <c r="Y10" s="24">
        <v>0.65856999999999999</v>
      </c>
      <c r="Z10" s="18">
        <v>1</v>
      </c>
      <c r="AA10" s="19">
        <v>15</v>
      </c>
      <c r="AB10" s="27">
        <v>0.57777999999999996</v>
      </c>
      <c r="AC10" s="19">
        <v>1</v>
      </c>
      <c r="AD10" s="18"/>
      <c r="AE10" s="24"/>
      <c r="AF10" s="18"/>
      <c r="AG10" s="19"/>
      <c r="AH10" s="27"/>
      <c r="AI10" s="19"/>
      <c r="AJ10" s="18"/>
      <c r="AK10" s="24"/>
      <c r="AL10" s="18"/>
      <c r="AR10" s="8"/>
      <c r="AS10" s="8"/>
      <c r="AT10" s="8"/>
    </row>
    <row r="11" spans="1:46" x14ac:dyDescent="0.25">
      <c r="A11" s="2" t="s">
        <v>198</v>
      </c>
      <c r="B11" s="17" t="s">
        <v>116</v>
      </c>
      <c r="C11" s="17" t="s">
        <v>66</v>
      </c>
      <c r="D11" s="20">
        <f>L11+O11+R11+U11+X11+AA11+AD11+AG11+AJ11</f>
        <v>81</v>
      </c>
      <c r="E11" s="20">
        <f>N11+Q11+T11+W11+Z11+AC11+AF11+AI11+AL11</f>
        <v>5</v>
      </c>
      <c r="F11" s="20">
        <f>D11+E11</f>
        <v>86</v>
      </c>
      <c r="G11" s="34">
        <f>D11</f>
        <v>81</v>
      </c>
      <c r="H11" s="34">
        <f>E11</f>
        <v>5</v>
      </c>
      <c r="I11" s="34">
        <f>G11+H11</f>
        <v>86</v>
      </c>
      <c r="J11" s="31">
        <f>AVERAGE(M11,P11,S11,V11,Y11,AB11,AE11,AH11,AK11)</f>
        <v>0.59335599999999999</v>
      </c>
      <c r="L11" s="18">
        <v>12</v>
      </c>
      <c r="M11" s="24">
        <v>0.56428999999999996</v>
      </c>
      <c r="N11" s="18">
        <v>1</v>
      </c>
      <c r="O11" s="19">
        <v>19</v>
      </c>
      <c r="P11" s="27">
        <v>0.63143000000000005</v>
      </c>
      <c r="Q11" s="19">
        <v>1</v>
      </c>
      <c r="R11" s="18">
        <v>17</v>
      </c>
      <c r="S11" s="24">
        <v>0.59677000000000002</v>
      </c>
      <c r="T11" s="18">
        <v>1</v>
      </c>
      <c r="U11" s="19">
        <v>16</v>
      </c>
      <c r="V11" s="27">
        <v>0.55142999999999998</v>
      </c>
      <c r="W11" s="19">
        <v>1</v>
      </c>
      <c r="X11" s="18">
        <v>17</v>
      </c>
      <c r="Y11" s="24">
        <v>0.62285999999999997</v>
      </c>
      <c r="Z11" s="18">
        <v>1</v>
      </c>
      <c r="AA11" s="19"/>
      <c r="AB11" s="27"/>
      <c r="AC11" s="19"/>
      <c r="AD11" s="18"/>
      <c r="AE11" s="24"/>
      <c r="AF11" s="18"/>
      <c r="AG11" s="19"/>
      <c r="AH11" s="27"/>
      <c r="AI11" s="19"/>
      <c r="AJ11" s="18"/>
      <c r="AK11" s="24"/>
      <c r="AL11" s="18"/>
      <c r="AR11" s="8"/>
      <c r="AS11" s="8"/>
      <c r="AT11" s="8"/>
    </row>
    <row r="12" spans="1:46" x14ac:dyDescent="0.25">
      <c r="B12" s="17" t="s">
        <v>118</v>
      </c>
      <c r="C12" s="17" t="s">
        <v>249</v>
      </c>
      <c r="D12" s="20">
        <f>L12+O12+R12+U12+X12+AA12+AD12+AG12+AJ12</f>
        <v>61</v>
      </c>
      <c r="E12" s="20">
        <f>N12+Q12+T12+W12+Z12+AC12+AF12+AI12+AL12</f>
        <v>3</v>
      </c>
      <c r="F12" s="20">
        <f>D12+E12</f>
        <v>64</v>
      </c>
      <c r="G12" s="34">
        <f>D12</f>
        <v>61</v>
      </c>
      <c r="H12" s="34">
        <f>E12</f>
        <v>3</v>
      </c>
      <c r="I12" s="34">
        <f>G12+H12</f>
        <v>64</v>
      </c>
      <c r="J12" s="31">
        <f>AVERAGE(M12,P12,S12,V12,Y12,AB12,AE12,AH12,AK12)</f>
        <v>0.65421000000000007</v>
      </c>
      <c r="L12" s="18"/>
      <c r="M12" s="24"/>
      <c r="N12" s="18"/>
      <c r="O12" s="19"/>
      <c r="P12" s="27"/>
      <c r="Q12" s="19"/>
      <c r="R12" s="18"/>
      <c r="S12" s="24"/>
      <c r="T12" s="18"/>
      <c r="U12" s="19"/>
      <c r="V12" s="27"/>
      <c r="W12" s="19"/>
      <c r="X12" s="18">
        <v>19</v>
      </c>
      <c r="Y12" s="24">
        <v>0.65429000000000004</v>
      </c>
      <c r="Z12" s="18">
        <v>1</v>
      </c>
      <c r="AA12" s="19">
        <v>21</v>
      </c>
      <c r="AB12" s="27">
        <v>0.66805999999999999</v>
      </c>
      <c r="AC12" s="19">
        <v>1</v>
      </c>
      <c r="AD12" s="18">
        <v>21</v>
      </c>
      <c r="AE12" s="24">
        <v>0.64027999999999996</v>
      </c>
      <c r="AF12" s="18">
        <v>1</v>
      </c>
      <c r="AG12" s="19"/>
      <c r="AH12" s="27"/>
      <c r="AI12" s="19"/>
      <c r="AJ12" s="18"/>
      <c r="AK12" s="24"/>
      <c r="AL12" s="18"/>
      <c r="AR12" s="8"/>
      <c r="AS12" s="8"/>
      <c r="AT12" s="8"/>
    </row>
    <row r="13" spans="1:46" x14ac:dyDescent="0.25">
      <c r="B13" s="17" t="s">
        <v>107</v>
      </c>
      <c r="C13" s="17" t="s">
        <v>175</v>
      </c>
      <c r="D13" s="20">
        <f>L13+O13+R13+U13+X13+AA13+AD13+AG13+AJ13</f>
        <v>49</v>
      </c>
      <c r="E13" s="20">
        <f>N13+Q13+T13+W13+Z13+AC13+AF13+AI13+AL13</f>
        <v>3</v>
      </c>
      <c r="F13" s="20">
        <f>D13+E13</f>
        <v>52</v>
      </c>
      <c r="G13" s="34">
        <f>D13</f>
        <v>49</v>
      </c>
      <c r="H13" s="34">
        <f>E13</f>
        <v>3</v>
      </c>
      <c r="I13" s="34">
        <f>G13+H13</f>
        <v>52</v>
      </c>
      <c r="J13" s="31">
        <f>AVERAGE(M13,P13,S13,V13,Y13,AB13,AE13,AH13,AK13)</f>
        <v>0.57523999999999997</v>
      </c>
      <c r="L13" s="18"/>
      <c r="M13" s="24"/>
      <c r="N13" s="18"/>
      <c r="O13" s="19"/>
      <c r="P13" s="27"/>
      <c r="Q13" s="19"/>
      <c r="R13" s="18">
        <v>16</v>
      </c>
      <c r="S13" s="24">
        <v>0.55000000000000004</v>
      </c>
      <c r="T13" s="18">
        <v>1</v>
      </c>
      <c r="U13" s="19">
        <v>18</v>
      </c>
      <c r="V13" s="27">
        <v>0.56428999999999996</v>
      </c>
      <c r="W13" s="19">
        <v>1</v>
      </c>
      <c r="X13" s="18">
        <v>15</v>
      </c>
      <c r="Y13" s="24">
        <v>0.61143000000000003</v>
      </c>
      <c r="Z13" s="18">
        <v>1</v>
      </c>
      <c r="AA13" s="19"/>
      <c r="AB13" s="27"/>
      <c r="AC13" s="19"/>
      <c r="AD13" s="18"/>
      <c r="AE13" s="24"/>
      <c r="AF13" s="18"/>
      <c r="AG13" s="19"/>
      <c r="AH13" s="27"/>
      <c r="AI13" s="19"/>
      <c r="AJ13" s="18"/>
      <c r="AK13" s="24"/>
      <c r="AL13" s="18"/>
      <c r="AR13" s="8"/>
      <c r="AS13" s="8"/>
      <c r="AT13" s="8"/>
    </row>
    <row r="14" spans="1:46" x14ac:dyDescent="0.25">
      <c r="B14" s="17" t="s">
        <v>178</v>
      </c>
      <c r="C14" s="17" t="s">
        <v>176</v>
      </c>
      <c r="D14" s="20">
        <f>L14+O14+R14+U14+X14+AA14+AD14+AG14+AJ14</f>
        <v>48</v>
      </c>
      <c r="E14" s="20">
        <f>N14+Q14+T14+W14+Z14+AC14+AF14+AI14+AL14</f>
        <v>3</v>
      </c>
      <c r="F14" s="20">
        <f>D14+E14</f>
        <v>51</v>
      </c>
      <c r="G14" s="34">
        <f>D14</f>
        <v>48</v>
      </c>
      <c r="H14" s="34">
        <f>E14</f>
        <v>3</v>
      </c>
      <c r="I14" s="34">
        <f>G14+H14</f>
        <v>51</v>
      </c>
      <c r="J14" s="31">
        <f>AVERAGE(M14,P14,S14,V14,Y14,AB14,AE14,AH14,AK14)</f>
        <v>0.55044333333333328</v>
      </c>
      <c r="L14" s="18"/>
      <c r="M14" s="24"/>
      <c r="N14" s="18"/>
      <c r="O14" s="19"/>
      <c r="P14" s="27"/>
      <c r="Q14" s="19"/>
      <c r="R14" s="18">
        <v>15</v>
      </c>
      <c r="S14" s="24">
        <v>0.53871000000000002</v>
      </c>
      <c r="T14" s="18">
        <v>1</v>
      </c>
      <c r="U14" s="19">
        <v>17</v>
      </c>
      <c r="V14" s="27">
        <v>0.55428999999999995</v>
      </c>
      <c r="W14" s="19">
        <v>1</v>
      </c>
      <c r="X14" s="18"/>
      <c r="Y14" s="24"/>
      <c r="Z14" s="18"/>
      <c r="AA14" s="19"/>
      <c r="AB14" s="27"/>
      <c r="AC14" s="19"/>
      <c r="AD14" s="18">
        <v>16</v>
      </c>
      <c r="AE14" s="24">
        <v>0.55832999999999999</v>
      </c>
      <c r="AF14" s="18">
        <v>1</v>
      </c>
      <c r="AG14" s="19"/>
      <c r="AH14" s="27"/>
      <c r="AI14" s="19"/>
      <c r="AJ14" s="18"/>
      <c r="AK14" s="24"/>
      <c r="AL14" s="18"/>
      <c r="AR14" s="8"/>
      <c r="AS14" s="8"/>
      <c r="AT14" s="8"/>
    </row>
    <row r="15" spans="1:46" ht="12" customHeight="1" x14ac:dyDescent="0.25">
      <c r="B15" s="17" t="s">
        <v>115</v>
      </c>
      <c r="C15" s="17" t="s">
        <v>67</v>
      </c>
      <c r="D15" s="20">
        <f>L15+O15+R15+U15+X15+AA15+AD15+AG15+AJ15</f>
        <v>44</v>
      </c>
      <c r="E15" s="20">
        <f>N15+Q15+T15+W15+Z15+AC15+AF15+AI15+AL15</f>
        <v>3</v>
      </c>
      <c r="F15" s="20">
        <f>D15+E15</f>
        <v>47</v>
      </c>
      <c r="G15" s="34">
        <f>D15</f>
        <v>44</v>
      </c>
      <c r="H15" s="34">
        <f>E15</f>
        <v>3</v>
      </c>
      <c r="I15" s="34">
        <f>G15+H15</f>
        <v>47</v>
      </c>
      <c r="J15" s="31">
        <f>AVERAGE(M15,P15,S15,V15,Y15,AB15,AE15,AH15,AK15)</f>
        <v>0.54437666666666662</v>
      </c>
      <c r="L15" s="18">
        <v>13</v>
      </c>
      <c r="M15" s="24">
        <v>0.56713999999999998</v>
      </c>
      <c r="N15" s="18">
        <v>1</v>
      </c>
      <c r="O15" s="19">
        <v>18</v>
      </c>
      <c r="P15" s="27">
        <v>0.58857000000000004</v>
      </c>
      <c r="Q15" s="19">
        <v>1</v>
      </c>
      <c r="R15" s="18">
        <v>13</v>
      </c>
      <c r="S15" s="24">
        <v>0.47742000000000001</v>
      </c>
      <c r="T15" s="18">
        <v>1</v>
      </c>
      <c r="U15" s="19"/>
      <c r="V15" s="27"/>
      <c r="W15" s="19"/>
      <c r="X15" s="18"/>
      <c r="Y15" s="24"/>
      <c r="Z15" s="18"/>
      <c r="AA15" s="19"/>
      <c r="AB15" s="27"/>
      <c r="AC15" s="19"/>
      <c r="AD15" s="18"/>
      <c r="AE15" s="24"/>
      <c r="AF15" s="18"/>
      <c r="AG15" s="19"/>
      <c r="AH15" s="27"/>
      <c r="AI15" s="19"/>
      <c r="AJ15" s="18"/>
      <c r="AK15" s="24"/>
      <c r="AL15" s="18"/>
      <c r="AR15" s="8"/>
      <c r="AS15" s="8"/>
      <c r="AT15" s="8"/>
    </row>
    <row r="16" spans="1:46" x14ac:dyDescent="0.25">
      <c r="B16" s="17" t="s">
        <v>117</v>
      </c>
      <c r="C16" s="17" t="s">
        <v>76</v>
      </c>
      <c r="D16" s="20">
        <f>L16+O16+R16+U16+X16+AA16+AD16+AG16+AJ16</f>
        <v>42</v>
      </c>
      <c r="E16" s="20">
        <f>N16+Q16+T16+W16+Z16+AC16+AF16+AI16+AL16</f>
        <v>3</v>
      </c>
      <c r="F16" s="20">
        <f>D16+E16</f>
        <v>45</v>
      </c>
      <c r="G16" s="34">
        <f>D16</f>
        <v>42</v>
      </c>
      <c r="H16" s="34">
        <f>E16</f>
        <v>3</v>
      </c>
      <c r="I16" s="34">
        <f>G16+H16</f>
        <v>45</v>
      </c>
      <c r="J16" s="31">
        <f>AVERAGE(M16,P16,S16,V16,Y16,AB16,AE16,AH16,AK16)</f>
        <v>0.56524000000000008</v>
      </c>
      <c r="L16" s="18">
        <v>11</v>
      </c>
      <c r="M16" s="24">
        <v>0.55428999999999995</v>
      </c>
      <c r="N16" s="18">
        <v>1</v>
      </c>
      <c r="O16" s="19">
        <v>17</v>
      </c>
      <c r="P16" s="27">
        <v>0.56000000000000005</v>
      </c>
      <c r="Q16" s="19">
        <v>1</v>
      </c>
      <c r="R16" s="18"/>
      <c r="S16" s="24"/>
      <c r="T16" s="18"/>
      <c r="U16" s="19"/>
      <c r="V16" s="27"/>
      <c r="W16" s="19"/>
      <c r="X16" s="18">
        <v>14</v>
      </c>
      <c r="Y16" s="24">
        <v>0.58143</v>
      </c>
      <c r="Z16" s="18">
        <v>1</v>
      </c>
      <c r="AA16" s="19"/>
      <c r="AB16" s="27"/>
      <c r="AC16" s="19"/>
      <c r="AD16" s="18"/>
      <c r="AE16" s="24"/>
      <c r="AF16" s="18"/>
      <c r="AG16" s="19"/>
      <c r="AH16" s="27"/>
      <c r="AI16" s="19"/>
      <c r="AJ16" s="18"/>
      <c r="AK16" s="24"/>
      <c r="AL16" s="18"/>
      <c r="AR16" s="8"/>
      <c r="AS16" s="8"/>
      <c r="AT16" s="8"/>
    </row>
    <row r="17" spans="2:46" x14ac:dyDescent="0.25">
      <c r="B17" s="17" t="s">
        <v>112</v>
      </c>
      <c r="C17" s="17" t="s">
        <v>68</v>
      </c>
      <c r="D17" s="20">
        <f>L17+O17+R17+U17+X17+AA17+AD17+AG17+AJ17</f>
        <v>38</v>
      </c>
      <c r="E17" s="20">
        <f>N17+Q17+T17+W17+Z17+AC17+AF17+AI17+AL17</f>
        <v>2</v>
      </c>
      <c r="F17" s="20">
        <f>D17+E17</f>
        <v>40</v>
      </c>
      <c r="G17" s="34">
        <f>D17</f>
        <v>38</v>
      </c>
      <c r="H17" s="34">
        <f>E17</f>
        <v>2</v>
      </c>
      <c r="I17" s="34">
        <f>G17+H17</f>
        <v>40</v>
      </c>
      <c r="J17" s="31">
        <f>AVERAGE(M17,P17,S17,V17,Y17,AB17,AE17,AH17,AK17)</f>
        <v>0.58714500000000003</v>
      </c>
      <c r="L17" s="18">
        <v>17</v>
      </c>
      <c r="M17" s="24">
        <v>0.59286000000000005</v>
      </c>
      <c r="N17" s="18">
        <v>1</v>
      </c>
      <c r="O17" s="19"/>
      <c r="P17" s="27"/>
      <c r="Q17" s="19"/>
      <c r="R17" s="18"/>
      <c r="S17" s="24"/>
      <c r="T17" s="18"/>
      <c r="U17" s="19">
        <v>21</v>
      </c>
      <c r="V17" s="27">
        <v>0.58143</v>
      </c>
      <c r="W17" s="19">
        <v>1</v>
      </c>
      <c r="X17" s="18"/>
      <c r="Y17" s="24"/>
      <c r="Z17" s="18"/>
      <c r="AA17" s="19"/>
      <c r="AB17" s="27"/>
      <c r="AC17" s="19"/>
      <c r="AD17" s="18"/>
      <c r="AE17" s="24"/>
      <c r="AF17" s="18"/>
      <c r="AG17" s="19"/>
      <c r="AH17" s="27"/>
      <c r="AI17" s="19"/>
      <c r="AJ17" s="18"/>
      <c r="AK17" s="24"/>
      <c r="AL17" s="18"/>
      <c r="AR17" s="8"/>
      <c r="AS17" s="8"/>
      <c r="AT17" s="8"/>
    </row>
    <row r="18" spans="2:46" x14ac:dyDescent="0.25">
      <c r="B18" s="17" t="s">
        <v>110</v>
      </c>
      <c r="C18" s="17" t="s">
        <v>75</v>
      </c>
      <c r="D18" s="20">
        <f>L18+O18+R18+U18+X18+AA18+AD18+AG18+AJ18</f>
        <v>35</v>
      </c>
      <c r="E18" s="20">
        <f>N18+Q18+T18+W18+Z18+AC18+AF18+AI18+AL18</f>
        <v>2</v>
      </c>
      <c r="F18" s="20">
        <f>D18+E18</f>
        <v>37</v>
      </c>
      <c r="G18" s="34">
        <f>D18</f>
        <v>35</v>
      </c>
      <c r="H18" s="34">
        <f>E18</f>
        <v>2</v>
      </c>
      <c r="I18" s="34">
        <f>G18+H18</f>
        <v>37</v>
      </c>
      <c r="J18" s="31">
        <f>AVERAGE(M18,P18,S18,V18,Y18,AB18,AE18,AH18,AK18)</f>
        <v>0.61874000000000007</v>
      </c>
      <c r="L18" s="18">
        <v>19</v>
      </c>
      <c r="M18" s="24">
        <v>0.62429000000000001</v>
      </c>
      <c r="N18" s="18">
        <v>1</v>
      </c>
      <c r="O18" s="19"/>
      <c r="P18" s="27"/>
      <c r="Q18" s="19"/>
      <c r="R18" s="18"/>
      <c r="S18" s="24"/>
      <c r="T18" s="18"/>
      <c r="U18" s="19"/>
      <c r="V18" s="27"/>
      <c r="W18" s="19"/>
      <c r="X18" s="18"/>
      <c r="Y18" s="24"/>
      <c r="Z18" s="18"/>
      <c r="AA18" s="19">
        <v>16</v>
      </c>
      <c r="AB18" s="27">
        <v>0.61319000000000001</v>
      </c>
      <c r="AC18" s="19">
        <v>1</v>
      </c>
      <c r="AD18" s="18"/>
      <c r="AE18" s="24"/>
      <c r="AF18" s="18"/>
      <c r="AG18" s="19"/>
      <c r="AH18" s="27"/>
      <c r="AI18" s="19"/>
      <c r="AJ18" s="18"/>
      <c r="AK18" s="24"/>
      <c r="AL18" s="18"/>
      <c r="AR18" s="8"/>
      <c r="AS18" s="8"/>
      <c r="AT18" s="8"/>
    </row>
    <row r="19" spans="2:46" x14ac:dyDescent="0.25">
      <c r="B19" s="17" t="s">
        <v>110</v>
      </c>
      <c r="C19" s="17" t="s">
        <v>63</v>
      </c>
      <c r="D19" s="20">
        <f>L19+O19+R19+U19+X19+AA19+AD19+AG19+AJ19</f>
        <v>34</v>
      </c>
      <c r="E19" s="20">
        <f>N19+Q19+T19+W19+Z19+AC19+AF19+AI19+AL19</f>
        <v>2</v>
      </c>
      <c r="F19" s="20">
        <f>D19+E19</f>
        <v>36</v>
      </c>
      <c r="G19" s="34">
        <f>D19</f>
        <v>34</v>
      </c>
      <c r="H19" s="34">
        <f>E19</f>
        <v>2</v>
      </c>
      <c r="I19" s="34">
        <f>G19+H19</f>
        <v>36</v>
      </c>
      <c r="J19" s="31">
        <f>AVERAGE(M19,P19,S19,V19,Y19,AB19,AE19,AH19,AK19)</f>
        <v>0.61536999999999997</v>
      </c>
      <c r="L19" s="18">
        <v>15</v>
      </c>
      <c r="M19" s="24">
        <v>0.58143</v>
      </c>
      <c r="N19" s="18">
        <v>1</v>
      </c>
      <c r="O19" s="19"/>
      <c r="P19" s="27"/>
      <c r="Q19" s="19"/>
      <c r="R19" s="18"/>
      <c r="S19" s="24"/>
      <c r="T19" s="18"/>
      <c r="U19" s="19"/>
      <c r="V19" s="27"/>
      <c r="W19" s="19"/>
      <c r="X19" s="18"/>
      <c r="Y19" s="24"/>
      <c r="Z19" s="18"/>
      <c r="AA19" s="19">
        <v>19</v>
      </c>
      <c r="AB19" s="27">
        <v>0.64931000000000005</v>
      </c>
      <c r="AC19" s="19">
        <v>1</v>
      </c>
      <c r="AD19" s="18"/>
      <c r="AE19" s="24"/>
      <c r="AF19" s="18"/>
      <c r="AG19" s="19"/>
      <c r="AH19" s="27"/>
      <c r="AI19" s="19"/>
      <c r="AJ19" s="18"/>
      <c r="AK19" s="24"/>
      <c r="AL19" s="18"/>
      <c r="AR19" s="8"/>
      <c r="AS19" s="8"/>
      <c r="AT19" s="8"/>
    </row>
    <row r="20" spans="2:46" x14ac:dyDescent="0.25">
      <c r="B20" s="17" t="s">
        <v>250</v>
      </c>
      <c r="C20" s="17" t="s">
        <v>251</v>
      </c>
      <c r="D20" s="20">
        <f>L20+O20+R20+U20+X20+AA20+AD20+AG20+AJ20</f>
        <v>27</v>
      </c>
      <c r="E20" s="20">
        <f>N20+Q20+T20+W20+Z20+AC20+AF20+AI20+AL20</f>
        <v>2</v>
      </c>
      <c r="F20" s="20">
        <f>D20+E20</f>
        <v>29</v>
      </c>
      <c r="G20" s="34">
        <f>D20</f>
        <v>27</v>
      </c>
      <c r="H20" s="34">
        <f>E20</f>
        <v>2</v>
      </c>
      <c r="I20" s="34">
        <f>G20+H20</f>
        <v>29</v>
      </c>
      <c r="J20" s="31">
        <f>AVERAGE(M20,P20,S20,V20,Y20,AB20,AE20,AH20,AK20)</f>
        <v>0.51939500000000005</v>
      </c>
      <c r="L20" s="18"/>
      <c r="M20" s="24"/>
      <c r="N20" s="18"/>
      <c r="O20" s="19"/>
      <c r="P20" s="27"/>
      <c r="Q20" s="19"/>
      <c r="R20" s="18"/>
      <c r="S20" s="24"/>
      <c r="T20" s="18"/>
      <c r="U20" s="19"/>
      <c r="V20" s="27"/>
      <c r="W20" s="19"/>
      <c r="X20" s="18">
        <v>13</v>
      </c>
      <c r="Y20" s="24">
        <v>0.52142999999999995</v>
      </c>
      <c r="Z20" s="18">
        <v>1</v>
      </c>
      <c r="AA20" s="19">
        <v>14</v>
      </c>
      <c r="AB20" s="27">
        <v>0.51736000000000004</v>
      </c>
      <c r="AC20" s="19">
        <v>1</v>
      </c>
      <c r="AD20" s="18"/>
      <c r="AE20" s="24"/>
      <c r="AF20" s="18"/>
      <c r="AG20" s="19"/>
      <c r="AH20" s="27"/>
      <c r="AI20" s="19"/>
      <c r="AJ20" s="18"/>
      <c r="AK20" s="24"/>
      <c r="AL20" s="18"/>
      <c r="AR20" s="8"/>
      <c r="AS20" s="8"/>
      <c r="AT20" s="8"/>
    </row>
    <row r="21" spans="2:46" x14ac:dyDescent="0.25">
      <c r="B21" s="17" t="s">
        <v>292</v>
      </c>
      <c r="C21" s="17" t="s">
        <v>298</v>
      </c>
      <c r="D21" s="20">
        <f>L21+O21+R21+U21+X21+AA21+AD21+AG21+AJ21</f>
        <v>17</v>
      </c>
      <c r="E21" s="20">
        <f>N21+Q21+T21+W21+Z21+AC21+AF21+AI21+AL21</f>
        <v>1</v>
      </c>
      <c r="F21" s="20">
        <f>D21+E21</f>
        <v>18</v>
      </c>
      <c r="G21" s="34">
        <f>D21</f>
        <v>17</v>
      </c>
      <c r="H21" s="34">
        <f>E21</f>
        <v>1</v>
      </c>
      <c r="I21" s="34">
        <f>G21+H21</f>
        <v>18</v>
      </c>
      <c r="J21" s="31">
        <f>AVERAGE(M21,P21,S21,V21,Y21,AB21,AE21,AH21,AK21)</f>
        <v>0.56806000000000001</v>
      </c>
      <c r="L21" s="18"/>
      <c r="M21" s="18"/>
      <c r="N21" s="18"/>
      <c r="O21" s="19"/>
      <c r="P21" s="27"/>
      <c r="Q21" s="19"/>
      <c r="R21" s="18"/>
      <c r="S21" s="24"/>
      <c r="T21" s="18"/>
      <c r="U21" s="19"/>
      <c r="V21" s="27"/>
      <c r="W21" s="19"/>
      <c r="X21" s="18"/>
      <c r="Y21" s="24"/>
      <c r="Z21" s="18"/>
      <c r="AA21" s="19"/>
      <c r="AB21" s="27"/>
      <c r="AC21" s="19"/>
      <c r="AD21" s="18">
        <v>17</v>
      </c>
      <c r="AE21" s="24">
        <v>0.56806000000000001</v>
      </c>
      <c r="AF21" s="18">
        <v>1</v>
      </c>
      <c r="AG21" s="19"/>
      <c r="AH21" s="27"/>
      <c r="AI21" s="19"/>
      <c r="AJ21" s="18"/>
      <c r="AK21" s="24"/>
      <c r="AL21" s="18"/>
      <c r="AR21" s="8"/>
      <c r="AS21" s="8"/>
      <c r="AT21" s="8"/>
    </row>
    <row r="22" spans="2:46" x14ac:dyDescent="0.25">
      <c r="B22" s="17" t="s">
        <v>113</v>
      </c>
      <c r="C22" s="17" t="s">
        <v>69</v>
      </c>
      <c r="D22" s="20">
        <f>L22+O22+R22+U22+X22+AA22+AD22+AG22+AJ22</f>
        <v>16</v>
      </c>
      <c r="E22" s="20">
        <f>N22+Q22+T22+W22+Z22+AC22+AF22+AI22+AL22</f>
        <v>1</v>
      </c>
      <c r="F22" s="20">
        <f>D22+E22</f>
        <v>17</v>
      </c>
      <c r="G22" s="34">
        <f>D22</f>
        <v>16</v>
      </c>
      <c r="H22" s="34">
        <f>E22</f>
        <v>1</v>
      </c>
      <c r="I22" s="34">
        <f>G22+H22</f>
        <v>17</v>
      </c>
      <c r="J22" s="31">
        <f>AVERAGE(M22,P22,S22,V22,Y22,AB22,AE22,AH22,AK22)</f>
        <v>0.58857000000000004</v>
      </c>
      <c r="L22" s="18">
        <v>16</v>
      </c>
      <c r="M22" s="24">
        <v>0.58857000000000004</v>
      </c>
      <c r="N22" s="18">
        <v>1</v>
      </c>
      <c r="O22" s="19"/>
      <c r="P22" s="27"/>
      <c r="Q22" s="19"/>
      <c r="R22" s="18"/>
      <c r="S22" s="24"/>
      <c r="T22" s="18"/>
      <c r="U22" s="19"/>
      <c r="V22" s="27"/>
      <c r="W22" s="19"/>
      <c r="X22" s="18"/>
      <c r="Y22" s="24"/>
      <c r="Z22" s="18"/>
      <c r="AA22" s="19"/>
      <c r="AB22" s="27"/>
      <c r="AC22" s="19"/>
      <c r="AD22" s="18"/>
      <c r="AE22" s="24"/>
      <c r="AF22" s="18"/>
      <c r="AG22" s="19"/>
      <c r="AH22" s="27"/>
      <c r="AI22" s="19"/>
      <c r="AJ22" s="18"/>
      <c r="AK22" s="24"/>
      <c r="AL22" s="18"/>
      <c r="AR22" s="8"/>
      <c r="AS22" s="8"/>
      <c r="AT22" s="8"/>
    </row>
    <row r="23" spans="2:46" x14ac:dyDescent="0.25">
      <c r="B23" s="17" t="s">
        <v>114</v>
      </c>
      <c r="C23" s="17" t="s">
        <v>65</v>
      </c>
      <c r="D23" s="20">
        <f>L23+O23+R23+U23+X23+AA23+AD23+AG23+AJ23</f>
        <v>14</v>
      </c>
      <c r="E23" s="20">
        <f>N23+Q23+T23+W23+Z23+AC23+AF23+AI23+AL23</f>
        <v>1</v>
      </c>
      <c r="F23" s="20">
        <f>D23+E23</f>
        <v>15</v>
      </c>
      <c r="G23" s="34">
        <f>D23</f>
        <v>14</v>
      </c>
      <c r="H23" s="34">
        <f>E23</f>
        <v>1</v>
      </c>
      <c r="I23" s="34">
        <f>G23+H23</f>
        <v>15</v>
      </c>
      <c r="J23" s="31">
        <f>AVERAGE(M23,P23,S23,V23,Y23,AB23,AE23,AH23,AK23)</f>
        <v>0.56999999999999995</v>
      </c>
      <c r="L23" s="18">
        <v>14</v>
      </c>
      <c r="M23" s="24">
        <v>0.56999999999999995</v>
      </c>
      <c r="N23" s="18">
        <v>1</v>
      </c>
      <c r="O23" s="19"/>
      <c r="P23" s="27"/>
      <c r="Q23" s="19"/>
      <c r="R23" s="18"/>
      <c r="S23" s="24"/>
      <c r="T23" s="18"/>
      <c r="U23" s="19"/>
      <c r="V23" s="27"/>
      <c r="W23" s="19"/>
      <c r="X23" s="18"/>
      <c r="Y23" s="24"/>
      <c r="Z23" s="18"/>
      <c r="AA23" s="19"/>
      <c r="AB23" s="27"/>
      <c r="AC23" s="19"/>
      <c r="AD23" s="18"/>
      <c r="AE23" s="24"/>
      <c r="AF23" s="18"/>
      <c r="AG23" s="19"/>
      <c r="AH23" s="27"/>
      <c r="AI23" s="19"/>
      <c r="AJ23" s="18"/>
      <c r="AK23" s="24"/>
      <c r="AL23" s="18"/>
      <c r="AR23" s="8"/>
      <c r="AS23" s="8"/>
      <c r="AT23" s="8"/>
    </row>
    <row r="24" spans="2:46" x14ac:dyDescent="0.25">
      <c r="B24" s="17"/>
      <c r="C24" s="17"/>
      <c r="D24" s="20">
        <f t="shared" ref="D24:D25" si="0">L24+O24+R24+U24+X24+AA24+AD24+AG24+AJ24</f>
        <v>0</v>
      </c>
      <c r="E24" s="20">
        <f t="shared" ref="E24:E25" si="1">N24+Q24+T24+W24+Z24+AC24+AF24+AI24+AL24</f>
        <v>0</v>
      </c>
      <c r="F24" s="20">
        <f t="shared" ref="F24:F25" si="2">D24+E24</f>
        <v>0</v>
      </c>
      <c r="G24" s="34">
        <f t="shared" ref="G24:G25" si="3">D24</f>
        <v>0</v>
      </c>
      <c r="H24" s="34">
        <f t="shared" ref="H24:H25" si="4">E24</f>
        <v>0</v>
      </c>
      <c r="I24" s="34">
        <f t="shared" ref="I24:I25" si="5">G24+H24</f>
        <v>0</v>
      </c>
      <c r="J24" s="31" t="e">
        <f t="shared" ref="J24:J25" si="6">AVERAGE(M24,P24,S24,V24,Y24,AB24,AE24,AH24,AK24)</f>
        <v>#DIV/0!</v>
      </c>
      <c r="L24" s="18"/>
      <c r="M24" s="24"/>
      <c r="N24" s="18"/>
      <c r="O24" s="19"/>
      <c r="P24" s="27"/>
      <c r="Q24" s="19"/>
      <c r="R24" s="18"/>
      <c r="S24" s="24"/>
      <c r="T24" s="18"/>
      <c r="U24" s="19"/>
      <c r="V24" s="27"/>
      <c r="W24" s="19"/>
      <c r="X24" s="18"/>
      <c r="Y24" s="24"/>
      <c r="Z24" s="18"/>
      <c r="AA24" s="19"/>
      <c r="AB24" s="27"/>
      <c r="AC24" s="19"/>
      <c r="AD24" s="18"/>
      <c r="AE24" s="24"/>
      <c r="AF24" s="18"/>
      <c r="AG24" s="19"/>
      <c r="AH24" s="27"/>
      <c r="AI24" s="19"/>
      <c r="AJ24" s="18"/>
      <c r="AK24" s="24"/>
      <c r="AL24" s="18"/>
      <c r="AR24" s="8"/>
      <c r="AS24" s="8"/>
      <c r="AT24" s="8"/>
    </row>
    <row r="25" spans="2:46" x14ac:dyDescent="0.25">
      <c r="B25" s="17"/>
      <c r="C25" s="17"/>
      <c r="D25" s="20">
        <f t="shared" si="0"/>
        <v>0</v>
      </c>
      <c r="E25" s="20">
        <f t="shared" si="1"/>
        <v>0</v>
      </c>
      <c r="F25" s="20">
        <f t="shared" si="2"/>
        <v>0</v>
      </c>
      <c r="G25" s="34">
        <f t="shared" si="3"/>
        <v>0</v>
      </c>
      <c r="H25" s="34">
        <f t="shared" si="4"/>
        <v>0</v>
      </c>
      <c r="I25" s="34">
        <f t="shared" si="5"/>
        <v>0</v>
      </c>
      <c r="J25" s="31" t="e">
        <f t="shared" si="6"/>
        <v>#DIV/0!</v>
      </c>
      <c r="L25" s="18"/>
      <c r="M25" s="24"/>
      <c r="N25" s="18"/>
      <c r="O25" s="19"/>
      <c r="P25" s="27"/>
      <c r="Q25" s="19"/>
      <c r="R25" s="18"/>
      <c r="S25" s="24"/>
      <c r="T25" s="18"/>
      <c r="U25" s="19"/>
      <c r="V25" s="27"/>
      <c r="W25" s="19"/>
      <c r="X25" s="18"/>
      <c r="Y25" s="24"/>
      <c r="Z25" s="18"/>
      <c r="AA25" s="19"/>
      <c r="AB25" s="27"/>
      <c r="AC25" s="19"/>
      <c r="AD25" s="18"/>
      <c r="AE25" s="24"/>
      <c r="AF25" s="18"/>
      <c r="AG25" s="19"/>
      <c r="AH25" s="27"/>
      <c r="AI25" s="19"/>
      <c r="AJ25" s="18"/>
      <c r="AK25" s="24"/>
      <c r="AL25" s="18"/>
      <c r="AR25" s="8"/>
      <c r="AS25" s="8"/>
      <c r="AT25" s="8"/>
    </row>
    <row r="26" spans="2:46" x14ac:dyDescent="0.3">
      <c r="M26" s="6"/>
      <c r="AB26" s="6"/>
      <c r="AH26" s="6"/>
    </row>
    <row r="28" spans="2:46" x14ac:dyDescent="0.3">
      <c r="E28" s="46"/>
    </row>
  </sheetData>
  <sortState ref="A8:CF23">
    <sortCondition descending="1" ref="I8:I23"/>
  </sortState>
  <mergeCells count="23">
    <mergeCell ref="AG6:AI6"/>
    <mergeCell ref="AJ6:AL6"/>
    <mergeCell ref="AA6:AC6"/>
    <mergeCell ref="AD6:AF6"/>
    <mergeCell ref="J5:J6"/>
    <mergeCell ref="AG5:AI5"/>
    <mergeCell ref="AJ5:AL5"/>
    <mergeCell ref="AA5:AC5"/>
    <mergeCell ref="AD5:AF5"/>
    <mergeCell ref="U5:W5"/>
    <mergeCell ref="U6:W6"/>
    <mergeCell ref="X6:Z6"/>
    <mergeCell ref="X5:Z5"/>
    <mergeCell ref="L6:N6"/>
    <mergeCell ref="O6:Q6"/>
    <mergeCell ref="R6:T6"/>
    <mergeCell ref="B5:B7"/>
    <mergeCell ref="C5:C7"/>
    <mergeCell ref="L5:N5"/>
    <mergeCell ref="O5:Q5"/>
    <mergeCell ref="R5:T5"/>
    <mergeCell ref="D5:F6"/>
    <mergeCell ref="G5:I6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zoomScaleNormal="100" workbookViewId="0">
      <selection activeCell="I12" sqref="I12"/>
    </sheetView>
  </sheetViews>
  <sheetFormatPr defaultColWidth="11.44140625" defaultRowHeight="12" x14ac:dyDescent="0.3"/>
  <cols>
    <col min="1" max="1" width="1.5546875" style="2" bestFit="1" customWidth="1"/>
    <col min="2" max="2" width="26.44140625" style="4" customWidth="1"/>
    <col min="3" max="3" width="25.109375" style="4" customWidth="1"/>
    <col min="4" max="4" width="6" style="6" customWidth="1"/>
    <col min="5" max="5" width="7.88671875" style="6" customWidth="1"/>
    <col min="6" max="6" width="5.109375" style="6" customWidth="1"/>
    <col min="7" max="7" width="6" style="6" customWidth="1"/>
    <col min="8" max="8" width="7.88671875" style="6" customWidth="1"/>
    <col min="9" max="9" width="5.109375" style="6" customWidth="1"/>
    <col min="10" max="10" width="8.77734375" style="28" customWidth="1"/>
    <col min="11" max="11" width="1.77734375" style="6" customWidth="1"/>
    <col min="12" max="13" width="8.6640625" style="5" customWidth="1"/>
    <col min="14" max="37" width="8.6640625" style="6" customWidth="1"/>
    <col min="38" max="38" width="8.6640625" style="7" customWidth="1"/>
    <col min="39" max="46" width="21.6640625" style="6" customWidth="1"/>
    <col min="47" max="84" width="21.6640625" style="8" customWidth="1"/>
    <col min="85" max="16384" width="11.44140625" style="8"/>
  </cols>
  <sheetData>
    <row r="1" spans="1:46" x14ac:dyDescent="0.3">
      <c r="B1" s="3" t="s">
        <v>32</v>
      </c>
    </row>
    <row r="3" spans="1:46" x14ac:dyDescent="0.3">
      <c r="B3" s="9" t="s">
        <v>11</v>
      </c>
      <c r="C3" s="1" t="s">
        <v>15</v>
      </c>
    </row>
    <row r="5" spans="1:46" s="7" customFormat="1" ht="12.75" customHeight="1" x14ac:dyDescent="0.3">
      <c r="A5" s="10"/>
      <c r="B5" s="47" t="s">
        <v>0</v>
      </c>
      <c r="C5" s="47" t="s">
        <v>14</v>
      </c>
      <c r="D5" s="64" t="s">
        <v>17</v>
      </c>
      <c r="E5" s="65"/>
      <c r="F5" s="66"/>
      <c r="G5" s="70" t="s">
        <v>16</v>
      </c>
      <c r="H5" s="71"/>
      <c r="I5" s="72"/>
      <c r="J5" s="62" t="s">
        <v>196</v>
      </c>
      <c r="L5" s="51" t="s">
        <v>2</v>
      </c>
      <c r="M5" s="51"/>
      <c r="N5" s="52"/>
      <c r="O5" s="49" t="s">
        <v>3</v>
      </c>
      <c r="P5" s="49"/>
      <c r="Q5" s="50"/>
      <c r="R5" s="51" t="s">
        <v>4</v>
      </c>
      <c r="S5" s="51"/>
      <c r="T5" s="52"/>
      <c r="U5" s="49" t="s">
        <v>5</v>
      </c>
      <c r="V5" s="49"/>
      <c r="W5" s="50"/>
      <c r="X5" s="51" t="s">
        <v>6</v>
      </c>
      <c r="Y5" s="51"/>
      <c r="Z5" s="52"/>
      <c r="AA5" s="49" t="s">
        <v>7</v>
      </c>
      <c r="AB5" s="49"/>
      <c r="AC5" s="50"/>
      <c r="AD5" s="51" t="s">
        <v>8</v>
      </c>
      <c r="AE5" s="51"/>
      <c r="AF5" s="52"/>
      <c r="AG5" s="49" t="s">
        <v>9</v>
      </c>
      <c r="AH5" s="49"/>
      <c r="AI5" s="50"/>
      <c r="AJ5" s="51" t="s">
        <v>10</v>
      </c>
      <c r="AK5" s="51"/>
      <c r="AL5" s="52"/>
    </row>
    <row r="6" spans="1:46" s="7" customFormat="1" ht="12" customHeight="1" x14ac:dyDescent="0.3">
      <c r="A6" s="10"/>
      <c r="B6" s="47"/>
      <c r="C6" s="47"/>
      <c r="D6" s="67"/>
      <c r="E6" s="68"/>
      <c r="F6" s="69"/>
      <c r="G6" s="73"/>
      <c r="H6" s="74"/>
      <c r="I6" s="75"/>
      <c r="J6" s="63"/>
      <c r="L6" s="76" t="s">
        <v>18</v>
      </c>
      <c r="M6" s="76"/>
      <c r="N6" s="77"/>
      <c r="O6" s="49" t="s">
        <v>19</v>
      </c>
      <c r="P6" s="49"/>
      <c r="Q6" s="50"/>
      <c r="R6" s="56" t="s">
        <v>20</v>
      </c>
      <c r="S6" s="57"/>
      <c r="T6" s="58"/>
      <c r="U6" s="59" t="s">
        <v>21</v>
      </c>
      <c r="V6" s="60"/>
      <c r="W6" s="61"/>
      <c r="X6" s="56" t="s">
        <v>22</v>
      </c>
      <c r="Y6" s="57"/>
      <c r="Z6" s="58"/>
      <c r="AA6" s="59" t="s">
        <v>23</v>
      </c>
      <c r="AB6" s="60"/>
      <c r="AC6" s="61"/>
      <c r="AD6" s="56" t="s">
        <v>24</v>
      </c>
      <c r="AE6" s="57"/>
      <c r="AF6" s="58"/>
      <c r="AG6" s="59" t="s">
        <v>25</v>
      </c>
      <c r="AH6" s="60"/>
      <c r="AI6" s="61"/>
      <c r="AJ6" s="76" t="s">
        <v>26</v>
      </c>
      <c r="AK6" s="76"/>
      <c r="AL6" s="77"/>
    </row>
    <row r="7" spans="1:46" s="7" customFormat="1" x14ac:dyDescent="0.3">
      <c r="A7" s="10"/>
      <c r="B7" s="48"/>
      <c r="C7" s="48"/>
      <c r="D7" s="15" t="s">
        <v>12</v>
      </c>
      <c r="E7" s="16" t="s">
        <v>13</v>
      </c>
      <c r="F7" s="16" t="s">
        <v>1</v>
      </c>
      <c r="G7" s="32" t="s">
        <v>12</v>
      </c>
      <c r="H7" s="33" t="s">
        <v>13</v>
      </c>
      <c r="I7" s="33" t="s">
        <v>1</v>
      </c>
      <c r="J7" s="30" t="s">
        <v>74</v>
      </c>
      <c r="L7" s="22" t="s">
        <v>12</v>
      </c>
      <c r="M7" s="23" t="s">
        <v>74</v>
      </c>
      <c r="N7" s="12" t="s">
        <v>13</v>
      </c>
      <c r="O7" s="21" t="s">
        <v>12</v>
      </c>
      <c r="P7" s="25" t="s">
        <v>74</v>
      </c>
      <c r="Q7" s="14" t="s">
        <v>13</v>
      </c>
      <c r="R7" s="22" t="s">
        <v>12</v>
      </c>
      <c r="S7" s="26" t="s">
        <v>74</v>
      </c>
      <c r="T7" s="12" t="s">
        <v>13</v>
      </c>
      <c r="U7" s="21" t="s">
        <v>12</v>
      </c>
      <c r="V7" s="29" t="s">
        <v>74</v>
      </c>
      <c r="W7" s="14" t="s">
        <v>13</v>
      </c>
      <c r="X7" s="36" t="s">
        <v>12</v>
      </c>
      <c r="Y7" s="36" t="s">
        <v>74</v>
      </c>
      <c r="Z7" s="12" t="s">
        <v>13</v>
      </c>
      <c r="AA7" s="35" t="s">
        <v>12</v>
      </c>
      <c r="AB7" s="35" t="s">
        <v>74</v>
      </c>
      <c r="AC7" s="14" t="s">
        <v>13</v>
      </c>
      <c r="AD7" s="36" t="s">
        <v>12</v>
      </c>
      <c r="AE7" s="36" t="s">
        <v>74</v>
      </c>
      <c r="AF7" s="12" t="s">
        <v>13</v>
      </c>
      <c r="AG7" s="35" t="s">
        <v>12</v>
      </c>
      <c r="AH7" s="35" t="s">
        <v>74</v>
      </c>
      <c r="AI7" s="14" t="s">
        <v>13</v>
      </c>
      <c r="AJ7" s="36" t="s">
        <v>12</v>
      </c>
      <c r="AK7" s="36" t="s">
        <v>74</v>
      </c>
      <c r="AL7" s="12" t="s">
        <v>13</v>
      </c>
    </row>
    <row r="8" spans="1:46" x14ac:dyDescent="0.25">
      <c r="B8" s="17" t="s">
        <v>119</v>
      </c>
      <c r="C8" s="17" t="s">
        <v>71</v>
      </c>
      <c r="D8" s="20">
        <f>L8+O8+R8+U8+X8+AA8+AD8+AG8+AJ8</f>
        <v>112</v>
      </c>
      <c r="E8" s="20">
        <f>N8+Q8+T8+W8+Z8+AC8+AF8+AI8+AL8</f>
        <v>6</v>
      </c>
      <c r="F8" s="20">
        <f>D8+E8</f>
        <v>118</v>
      </c>
      <c r="G8" s="34">
        <f>D8-X8</f>
        <v>94</v>
      </c>
      <c r="H8" s="34">
        <f>E8</f>
        <v>6</v>
      </c>
      <c r="I8" s="34">
        <f>G8+H8</f>
        <v>100</v>
      </c>
      <c r="J8" s="31">
        <f>AVERAGE(M8,P8,S8,V8,Y8,AB8,AE8,AH8,AK8)</f>
        <v>0.60488166666666665</v>
      </c>
      <c r="L8" s="18">
        <v>19</v>
      </c>
      <c r="M8" s="24">
        <v>0.63553000000000004</v>
      </c>
      <c r="N8" s="18">
        <v>1</v>
      </c>
      <c r="O8" s="19">
        <v>18</v>
      </c>
      <c r="P8" s="27">
        <v>0.61053000000000002</v>
      </c>
      <c r="Q8" s="19">
        <v>1</v>
      </c>
      <c r="R8" s="18">
        <v>18</v>
      </c>
      <c r="S8" s="24">
        <v>0.60323000000000004</v>
      </c>
      <c r="T8" s="18">
        <v>1</v>
      </c>
      <c r="U8" s="19">
        <v>21</v>
      </c>
      <c r="V8" s="27">
        <v>0.59624999999999995</v>
      </c>
      <c r="W8" s="19">
        <v>1</v>
      </c>
      <c r="X8" s="18">
        <v>18</v>
      </c>
      <c r="Y8" s="24">
        <v>0.58250000000000002</v>
      </c>
      <c r="Z8" s="18">
        <v>1</v>
      </c>
      <c r="AA8" s="19">
        <v>18</v>
      </c>
      <c r="AB8" s="27">
        <v>0.60124999999999995</v>
      </c>
      <c r="AC8" s="19">
        <v>1</v>
      </c>
      <c r="AD8" s="18"/>
      <c r="AE8" s="24"/>
      <c r="AF8" s="18"/>
      <c r="AG8" s="19"/>
      <c r="AH8" s="27"/>
      <c r="AI8" s="19"/>
      <c r="AJ8" s="18"/>
      <c r="AK8" s="24"/>
      <c r="AL8" s="18"/>
      <c r="AR8" s="8"/>
      <c r="AS8" s="8"/>
      <c r="AT8" s="8"/>
    </row>
    <row r="9" spans="1:46" x14ac:dyDescent="0.25">
      <c r="B9" s="17" t="s">
        <v>111</v>
      </c>
      <c r="C9" s="17" t="s">
        <v>73</v>
      </c>
      <c r="D9" s="20">
        <f>L9+O9+R9+U9+X9+AA9+AD9+AG9+AJ9</f>
        <v>92</v>
      </c>
      <c r="E9" s="20">
        <f>N9+Q9+T9+W9+Z9+AC9+AF9+AI9+AL9</f>
        <v>5</v>
      </c>
      <c r="F9" s="20">
        <f>D9+E9</f>
        <v>97</v>
      </c>
      <c r="G9" s="34">
        <f>D9</f>
        <v>92</v>
      </c>
      <c r="H9" s="34">
        <f>E9</f>
        <v>5</v>
      </c>
      <c r="I9" s="34">
        <f>G9+H9</f>
        <v>97</v>
      </c>
      <c r="J9" s="31">
        <f>AVERAGE(M9,P9,S9,V9,Y9,AB9,AE9,AH9,AK9)</f>
        <v>0.60456399999999999</v>
      </c>
      <c r="L9" s="18">
        <v>17</v>
      </c>
      <c r="M9" s="24">
        <v>0.58552999999999999</v>
      </c>
      <c r="N9" s="18">
        <v>1</v>
      </c>
      <c r="O9" s="19">
        <v>19</v>
      </c>
      <c r="P9" s="27">
        <v>0.61446999999999996</v>
      </c>
      <c r="Q9" s="19">
        <v>1</v>
      </c>
      <c r="R9" s="18">
        <v>16</v>
      </c>
      <c r="S9" s="24">
        <v>0.59031999999999996</v>
      </c>
      <c r="T9" s="18">
        <v>1</v>
      </c>
      <c r="U9" s="19"/>
      <c r="V9" s="27"/>
      <c r="W9" s="19"/>
      <c r="X9" s="18">
        <v>19</v>
      </c>
      <c r="Y9" s="24">
        <v>0.59624999999999995</v>
      </c>
      <c r="Z9" s="18">
        <v>1</v>
      </c>
      <c r="AA9" s="19">
        <v>21</v>
      </c>
      <c r="AB9" s="27">
        <v>0.63624999999999998</v>
      </c>
      <c r="AC9" s="19">
        <v>1</v>
      </c>
      <c r="AD9" s="18"/>
      <c r="AE9" s="24"/>
      <c r="AF9" s="18"/>
      <c r="AG9" s="19"/>
      <c r="AH9" s="27"/>
      <c r="AI9" s="19"/>
      <c r="AJ9" s="18"/>
      <c r="AK9" s="24"/>
      <c r="AL9" s="18"/>
      <c r="AR9" s="8"/>
      <c r="AS9" s="8"/>
      <c r="AT9" s="8"/>
    </row>
    <row r="10" spans="1:46" x14ac:dyDescent="0.25">
      <c r="B10" s="17" t="s">
        <v>120</v>
      </c>
      <c r="C10" s="17" t="s">
        <v>72</v>
      </c>
      <c r="D10" s="20">
        <f>L10+O10+R10+U10+X10+AA10+AD10+AG10+AJ10</f>
        <v>77</v>
      </c>
      <c r="E10" s="20">
        <f>N10+Q10+T10+W10+Z10+AC10+AF10+AI10+AL10</f>
        <v>4</v>
      </c>
      <c r="F10" s="20">
        <f>D10+E10</f>
        <v>81</v>
      </c>
      <c r="G10" s="34">
        <f>D10</f>
        <v>77</v>
      </c>
      <c r="H10" s="34">
        <f>E10</f>
        <v>4</v>
      </c>
      <c r="I10" s="34">
        <f>G10+H10</f>
        <v>81</v>
      </c>
      <c r="J10" s="31">
        <f>AVERAGE(M10,P10,S10,V10,Y10,AB10,AE10,AH10,AK10)</f>
        <v>0.62394499999999997</v>
      </c>
      <c r="L10" s="18">
        <v>18</v>
      </c>
      <c r="M10" s="24">
        <v>0.60658000000000001</v>
      </c>
      <c r="N10" s="18">
        <v>1</v>
      </c>
      <c r="O10" s="19"/>
      <c r="P10" s="27"/>
      <c r="Q10" s="19"/>
      <c r="R10" s="18">
        <v>19</v>
      </c>
      <c r="S10" s="24">
        <v>0.61612999999999996</v>
      </c>
      <c r="T10" s="18">
        <v>1</v>
      </c>
      <c r="U10" s="19"/>
      <c r="V10" s="27"/>
      <c r="W10" s="19"/>
      <c r="X10" s="18"/>
      <c r="Y10" s="24"/>
      <c r="Z10" s="18"/>
      <c r="AA10" s="19">
        <v>19</v>
      </c>
      <c r="AB10" s="27">
        <v>0.60187999999999997</v>
      </c>
      <c r="AC10" s="19">
        <v>1</v>
      </c>
      <c r="AD10" s="18">
        <v>21</v>
      </c>
      <c r="AE10" s="24">
        <v>0.67118999999999995</v>
      </c>
      <c r="AF10" s="18">
        <v>1</v>
      </c>
      <c r="AG10" s="19"/>
      <c r="AH10" s="27"/>
      <c r="AI10" s="19"/>
      <c r="AJ10" s="18"/>
      <c r="AK10" s="24"/>
      <c r="AL10" s="18"/>
      <c r="AR10" s="8"/>
      <c r="AS10" s="8"/>
      <c r="AT10" s="8"/>
    </row>
    <row r="11" spans="1:46" x14ac:dyDescent="0.25">
      <c r="B11" s="17" t="s">
        <v>182</v>
      </c>
      <c r="C11" s="17" t="s">
        <v>183</v>
      </c>
      <c r="D11" s="20">
        <f>L11+O11+R11+U11+X11+AA11+AD11+AG11+AJ11</f>
        <v>72</v>
      </c>
      <c r="E11" s="20">
        <f>N11+Q11+T11+W11+Z11+AC11+AF11+AI11+AL11</f>
        <v>4</v>
      </c>
      <c r="F11" s="20">
        <f>D11+E11</f>
        <v>76</v>
      </c>
      <c r="G11" s="34">
        <f>D11</f>
        <v>72</v>
      </c>
      <c r="H11" s="34">
        <f>E11</f>
        <v>4</v>
      </c>
      <c r="I11" s="34">
        <f>G11+H11</f>
        <v>76</v>
      </c>
      <c r="J11" s="31">
        <f>AVERAGE(M11,P11,S11,V11,Y11,AB11,AE11,AH11,AK11)</f>
        <v>0.55822499999999997</v>
      </c>
      <c r="L11" s="18"/>
      <c r="M11" s="24"/>
      <c r="N11" s="18"/>
      <c r="O11" s="19"/>
      <c r="P11" s="27"/>
      <c r="Q11" s="19"/>
      <c r="R11" s="18">
        <v>15</v>
      </c>
      <c r="S11" s="24">
        <v>0.49790000000000001</v>
      </c>
      <c r="T11" s="18">
        <v>1</v>
      </c>
      <c r="U11" s="19">
        <v>19</v>
      </c>
      <c r="V11" s="27">
        <v>0.54500000000000004</v>
      </c>
      <c r="W11" s="19">
        <v>1</v>
      </c>
      <c r="X11" s="18">
        <v>21</v>
      </c>
      <c r="Y11" s="24">
        <v>0.59875</v>
      </c>
      <c r="Z11" s="18">
        <v>1</v>
      </c>
      <c r="AA11" s="19">
        <v>17</v>
      </c>
      <c r="AB11" s="27">
        <v>0.59125000000000005</v>
      </c>
      <c r="AC11" s="19">
        <v>1</v>
      </c>
      <c r="AD11" s="18"/>
      <c r="AE11" s="24"/>
      <c r="AF11" s="18"/>
      <c r="AG11" s="19"/>
      <c r="AH11" s="27"/>
      <c r="AI11" s="19"/>
      <c r="AJ11" s="18"/>
      <c r="AK11" s="24"/>
      <c r="AL11" s="18"/>
      <c r="AR11" s="8"/>
      <c r="AS11" s="8"/>
      <c r="AT11" s="8"/>
    </row>
    <row r="12" spans="1:46" x14ac:dyDescent="0.25">
      <c r="B12" s="17" t="s">
        <v>118</v>
      </c>
      <c r="C12" s="17" t="s">
        <v>70</v>
      </c>
      <c r="D12" s="20">
        <f>L12+O12+R12+U12+X12+AA12+AD12+AG12+AJ12</f>
        <v>63</v>
      </c>
      <c r="E12" s="20">
        <f>N12+Q12+T12+W12+Z12+AC12+AF12+AI12+AL12</f>
        <v>3</v>
      </c>
      <c r="F12" s="20">
        <f>D12+E12</f>
        <v>66</v>
      </c>
      <c r="G12" s="34">
        <f>D12</f>
        <v>63</v>
      </c>
      <c r="H12" s="34">
        <f>E12</f>
        <v>3</v>
      </c>
      <c r="I12" s="34">
        <f>G12+H12</f>
        <v>66</v>
      </c>
      <c r="J12" s="31">
        <f>AVERAGE(M12,P12,S12,V12,Y12,AB12,AE12,AH12,AK12)</f>
        <v>0.64416666666666667</v>
      </c>
      <c r="L12" s="18">
        <v>21</v>
      </c>
      <c r="M12" s="24">
        <v>0.64868000000000003</v>
      </c>
      <c r="N12" s="18">
        <v>1</v>
      </c>
      <c r="O12" s="19">
        <v>21</v>
      </c>
      <c r="P12" s="27">
        <v>0.66447000000000001</v>
      </c>
      <c r="Q12" s="19">
        <v>1</v>
      </c>
      <c r="R12" s="18">
        <v>21</v>
      </c>
      <c r="S12" s="24">
        <v>0.61934999999999996</v>
      </c>
      <c r="T12" s="18">
        <v>1</v>
      </c>
      <c r="U12" s="19"/>
      <c r="V12" s="27"/>
      <c r="W12" s="19"/>
      <c r="X12" s="18"/>
      <c r="Y12" s="24"/>
      <c r="Z12" s="18"/>
      <c r="AA12" s="19"/>
      <c r="AB12" s="27"/>
      <c r="AC12" s="19"/>
      <c r="AD12" s="18"/>
      <c r="AE12" s="24"/>
      <c r="AF12" s="18"/>
      <c r="AG12" s="19"/>
      <c r="AH12" s="27"/>
      <c r="AI12" s="19"/>
      <c r="AJ12" s="18"/>
      <c r="AK12" s="24"/>
      <c r="AL12" s="18"/>
      <c r="AR12" s="8"/>
      <c r="AS12" s="8"/>
      <c r="AT12" s="8"/>
    </row>
    <row r="13" spans="1:46" x14ac:dyDescent="0.25">
      <c r="B13" s="17" t="s">
        <v>180</v>
      </c>
      <c r="C13" s="17" t="s">
        <v>181</v>
      </c>
      <c r="D13" s="20">
        <f>L13+O13+R13+U13+X13+AA13+AD13+AG13+AJ13</f>
        <v>36</v>
      </c>
      <c r="E13" s="20">
        <f>N13+Q13+T13+W13+Z13+AC13+AF13+AI13+AL13</f>
        <v>2</v>
      </c>
      <c r="F13" s="20">
        <f>D13+E13</f>
        <v>38</v>
      </c>
      <c r="G13" s="34">
        <f>D13</f>
        <v>36</v>
      </c>
      <c r="H13" s="34">
        <f>E13</f>
        <v>2</v>
      </c>
      <c r="I13" s="34">
        <f>G13+H13</f>
        <v>38</v>
      </c>
      <c r="J13" s="31">
        <f>AVERAGE(M13,P13,S13,V13,Y13,AB13,AE13,AH13,AK13)</f>
        <v>0.59128000000000003</v>
      </c>
      <c r="L13" s="18"/>
      <c r="M13" s="24"/>
      <c r="N13" s="18"/>
      <c r="O13" s="19"/>
      <c r="P13" s="27"/>
      <c r="Q13" s="19"/>
      <c r="R13" s="18">
        <v>17</v>
      </c>
      <c r="S13" s="24">
        <v>0.60160999999999998</v>
      </c>
      <c r="T13" s="18">
        <v>1</v>
      </c>
      <c r="U13" s="19"/>
      <c r="V13" s="27"/>
      <c r="W13" s="19"/>
      <c r="X13" s="18"/>
      <c r="Y13" s="24"/>
      <c r="Z13" s="18"/>
      <c r="AA13" s="19"/>
      <c r="AB13" s="27"/>
      <c r="AC13" s="19"/>
      <c r="AD13" s="18">
        <v>19</v>
      </c>
      <c r="AE13" s="24">
        <v>0.58094999999999997</v>
      </c>
      <c r="AF13" s="18">
        <v>1</v>
      </c>
      <c r="AG13" s="19"/>
      <c r="AH13" s="27"/>
      <c r="AI13" s="19"/>
      <c r="AJ13" s="18"/>
      <c r="AK13" s="24"/>
      <c r="AL13" s="18"/>
      <c r="AR13" s="8"/>
      <c r="AS13" s="8"/>
      <c r="AT13" s="8"/>
    </row>
    <row r="14" spans="1:46" x14ac:dyDescent="0.25">
      <c r="B14" s="17" t="s">
        <v>301</v>
      </c>
      <c r="C14" s="17" t="s">
        <v>302</v>
      </c>
      <c r="D14" s="20">
        <f>L14+O14+R14+U14+X14+AA14+AD14+AG14+AJ14</f>
        <v>18</v>
      </c>
      <c r="E14" s="20">
        <f>N14+Q14+T14+W14+Z14+AC14+AF14+AI14+AL14</f>
        <v>1</v>
      </c>
      <c r="F14" s="20">
        <f>D14+E14</f>
        <v>19</v>
      </c>
      <c r="G14" s="34">
        <f>D14</f>
        <v>18</v>
      </c>
      <c r="H14" s="34">
        <f>E14</f>
        <v>1</v>
      </c>
      <c r="I14" s="34">
        <f>G14+H14</f>
        <v>19</v>
      </c>
      <c r="J14" s="31">
        <f>AVERAGE(M14,P14,S14,V14,Y14,AB14,AE14,AH14,AK14)</f>
        <v>0.56405000000000005</v>
      </c>
      <c r="L14" s="18"/>
      <c r="M14" s="18"/>
      <c r="N14" s="18"/>
      <c r="O14" s="19"/>
      <c r="P14" s="27"/>
      <c r="Q14" s="19"/>
      <c r="R14" s="18"/>
      <c r="S14" s="24"/>
      <c r="T14" s="18"/>
      <c r="U14" s="19"/>
      <c r="V14" s="27"/>
      <c r="W14" s="19"/>
      <c r="X14" s="18"/>
      <c r="Y14" s="24"/>
      <c r="Z14" s="18"/>
      <c r="AA14" s="19"/>
      <c r="AB14" s="27"/>
      <c r="AC14" s="19"/>
      <c r="AD14" s="18">
        <v>18</v>
      </c>
      <c r="AE14" s="24">
        <v>0.56405000000000005</v>
      </c>
      <c r="AF14" s="18">
        <v>1</v>
      </c>
      <c r="AG14" s="19"/>
      <c r="AH14" s="27"/>
      <c r="AI14" s="19"/>
      <c r="AJ14" s="18"/>
      <c r="AK14" s="24"/>
      <c r="AL14" s="18"/>
      <c r="AR14" s="8"/>
      <c r="AS14" s="8"/>
      <c r="AT14" s="8"/>
    </row>
    <row r="15" spans="1:46" x14ac:dyDescent="0.25">
      <c r="B15" s="17" t="s">
        <v>305</v>
      </c>
      <c r="C15" s="17" t="s">
        <v>306</v>
      </c>
      <c r="D15" s="20">
        <f>L15+O15+R15+U15+X15+AA15+AD15+AG15+AJ15</f>
        <v>17</v>
      </c>
      <c r="E15" s="20">
        <f>N15+Q15+T15+W15+Z15+AC15+AF15+AI15+AL15</f>
        <v>1</v>
      </c>
      <c r="F15" s="20">
        <f>D15+E15</f>
        <v>18</v>
      </c>
      <c r="G15" s="34">
        <f>D15</f>
        <v>17</v>
      </c>
      <c r="H15" s="34">
        <f>E15</f>
        <v>1</v>
      </c>
      <c r="I15" s="34">
        <f>G15+H15</f>
        <v>18</v>
      </c>
      <c r="J15" s="31">
        <f>AVERAGE(M15,P15,S15,V15,Y15,AB15,AE15,AH15,AK15)</f>
        <v>0.52737999999999996</v>
      </c>
      <c r="L15" s="18"/>
      <c r="M15" s="18"/>
      <c r="N15" s="18"/>
      <c r="O15" s="19"/>
      <c r="P15" s="27"/>
      <c r="Q15" s="19"/>
      <c r="R15" s="18"/>
      <c r="S15" s="24"/>
      <c r="T15" s="18"/>
      <c r="U15" s="19"/>
      <c r="V15" s="27"/>
      <c r="W15" s="19"/>
      <c r="X15" s="18"/>
      <c r="Y15" s="24"/>
      <c r="Z15" s="18"/>
      <c r="AA15" s="19"/>
      <c r="AB15" s="27"/>
      <c r="AC15" s="19"/>
      <c r="AD15" s="18">
        <v>17</v>
      </c>
      <c r="AE15" s="24">
        <v>0.52737999999999996</v>
      </c>
      <c r="AF15" s="18">
        <v>1</v>
      </c>
      <c r="AG15" s="19"/>
      <c r="AH15" s="27"/>
      <c r="AI15" s="19"/>
      <c r="AJ15" s="18"/>
      <c r="AK15" s="24"/>
      <c r="AL15" s="18"/>
      <c r="AR15" s="8"/>
      <c r="AS15" s="8"/>
      <c r="AT15" s="8"/>
    </row>
    <row r="16" spans="1:46" x14ac:dyDescent="0.25">
      <c r="B16" s="17" t="s">
        <v>299</v>
      </c>
      <c r="C16" s="17" t="s">
        <v>300</v>
      </c>
      <c r="D16" s="20">
        <f>L16+O16+R16+U16+X16+AA16+AD16+AG16+AJ16</f>
        <v>16</v>
      </c>
      <c r="E16" s="20">
        <f>N16+Q16+T16+W16+Z16+AC16+AF16+AI16+AL16</f>
        <v>1</v>
      </c>
      <c r="F16" s="20">
        <f>D16+E16</f>
        <v>17</v>
      </c>
      <c r="G16" s="34">
        <f>D16</f>
        <v>16</v>
      </c>
      <c r="H16" s="34">
        <f>E16</f>
        <v>1</v>
      </c>
      <c r="I16" s="34">
        <f>G16+H16</f>
        <v>17</v>
      </c>
      <c r="J16" s="31">
        <f>AVERAGE(M16,P16,S16,V16,Y16,AB16,AE16,AH16,AK16)</f>
        <v>0.51785999999999999</v>
      </c>
      <c r="L16" s="18"/>
      <c r="M16" s="18"/>
      <c r="N16" s="18"/>
      <c r="O16" s="19"/>
      <c r="P16" s="27"/>
      <c r="Q16" s="19"/>
      <c r="R16" s="18"/>
      <c r="S16" s="24"/>
      <c r="T16" s="18"/>
      <c r="U16" s="19"/>
      <c r="V16" s="27"/>
      <c r="W16" s="19"/>
      <c r="X16" s="18"/>
      <c r="Y16" s="24"/>
      <c r="Z16" s="18"/>
      <c r="AA16" s="19"/>
      <c r="AB16" s="27"/>
      <c r="AC16" s="19"/>
      <c r="AD16" s="18">
        <v>16</v>
      </c>
      <c r="AE16" s="24">
        <v>0.51785999999999999</v>
      </c>
      <c r="AF16" s="18">
        <v>1</v>
      </c>
      <c r="AG16" s="19"/>
      <c r="AH16" s="27"/>
      <c r="AI16" s="19"/>
      <c r="AJ16" s="18"/>
      <c r="AK16" s="24"/>
      <c r="AL16" s="18"/>
      <c r="AR16" s="8"/>
      <c r="AS16" s="8"/>
      <c r="AT16" s="8"/>
    </row>
    <row r="17" spans="2:46" x14ac:dyDescent="0.25">
      <c r="B17" s="17" t="s">
        <v>278</v>
      </c>
      <c r="C17" s="17" t="s">
        <v>279</v>
      </c>
      <c r="D17" s="20">
        <f>L17+O17+R17+U17+X17+AA17+AD17+AG17+AJ17</f>
        <v>15</v>
      </c>
      <c r="E17" s="20">
        <f>N17+Q17+T17+W17+Z17+AC17+AF17+AI17+AL17</f>
        <v>1</v>
      </c>
      <c r="F17" s="20">
        <f>D17+E17</f>
        <v>16</v>
      </c>
      <c r="G17" s="34">
        <f>D17</f>
        <v>15</v>
      </c>
      <c r="H17" s="34">
        <f>E17</f>
        <v>1</v>
      </c>
      <c r="I17" s="34">
        <f>G17+H17</f>
        <v>16</v>
      </c>
      <c r="J17" s="31">
        <f>AVERAGE(M17,P17,S17,V17,Y17,AB17,AE17,AH17,AK17)</f>
        <v>0.57874999999999999</v>
      </c>
      <c r="L17" s="18"/>
      <c r="M17" s="24"/>
      <c r="N17" s="18"/>
      <c r="O17" s="19"/>
      <c r="P17" s="27"/>
      <c r="Q17" s="19"/>
      <c r="R17" s="18"/>
      <c r="S17" s="24"/>
      <c r="T17" s="18"/>
      <c r="U17" s="19"/>
      <c r="V17" s="27"/>
      <c r="W17" s="19"/>
      <c r="X17" s="18"/>
      <c r="Y17" s="24"/>
      <c r="Z17" s="18"/>
      <c r="AA17" s="19">
        <v>15</v>
      </c>
      <c r="AB17" s="27">
        <v>0.57874999999999999</v>
      </c>
      <c r="AC17" s="19">
        <v>1</v>
      </c>
      <c r="AD17" s="18"/>
      <c r="AE17" s="24"/>
      <c r="AF17" s="18"/>
      <c r="AG17" s="19"/>
      <c r="AH17" s="27"/>
      <c r="AI17" s="19"/>
      <c r="AJ17" s="18"/>
      <c r="AK17" s="24"/>
      <c r="AL17" s="18"/>
      <c r="AR17" s="8"/>
      <c r="AS17" s="8"/>
      <c r="AT17" s="8"/>
    </row>
    <row r="18" spans="2:46" x14ac:dyDescent="0.25">
      <c r="B18" s="17"/>
      <c r="C18" s="17"/>
      <c r="D18" s="20">
        <f t="shared" ref="D17:D19" si="0">L18+O18+R18+U18+X18+AA18+AD18+AG18+AJ18</f>
        <v>0</v>
      </c>
      <c r="E18" s="20">
        <f t="shared" ref="E17:E19" si="1">N18+Q18+T18+W18+Z18+AC18+AF18+AI18+AL18</f>
        <v>0</v>
      </c>
      <c r="F18" s="20">
        <f t="shared" ref="F17:F19" si="2">D18+E18</f>
        <v>0</v>
      </c>
      <c r="G18" s="34">
        <f t="shared" ref="G18:G19" si="3">D18</f>
        <v>0</v>
      </c>
      <c r="H18" s="34">
        <f t="shared" ref="H18:H19" si="4">E18</f>
        <v>0</v>
      </c>
      <c r="I18" s="34">
        <f t="shared" ref="I18:I19" si="5">G18+H18</f>
        <v>0</v>
      </c>
      <c r="J18" s="31" t="e">
        <f t="shared" ref="J17:J19" si="6">AVERAGE(M18,P18,S18,V18,Y18,AB18,AE18,AH18,AK18)</f>
        <v>#DIV/0!</v>
      </c>
      <c r="L18" s="18"/>
      <c r="M18" s="24"/>
      <c r="N18" s="18"/>
      <c r="O18" s="19"/>
      <c r="P18" s="27"/>
      <c r="Q18" s="19"/>
      <c r="R18" s="18"/>
      <c r="S18" s="24"/>
      <c r="T18" s="18"/>
      <c r="U18" s="19"/>
      <c r="V18" s="27"/>
      <c r="W18" s="19"/>
      <c r="X18" s="18"/>
      <c r="Y18" s="24"/>
      <c r="Z18" s="18"/>
      <c r="AA18" s="19"/>
      <c r="AB18" s="27"/>
      <c r="AC18" s="19"/>
      <c r="AD18" s="18"/>
      <c r="AE18" s="24"/>
      <c r="AF18" s="18"/>
      <c r="AG18" s="19"/>
      <c r="AH18" s="27"/>
      <c r="AI18" s="19"/>
      <c r="AJ18" s="18"/>
      <c r="AK18" s="24"/>
      <c r="AL18" s="18"/>
      <c r="AR18" s="8"/>
      <c r="AS18" s="8"/>
      <c r="AT18" s="8"/>
    </row>
    <row r="19" spans="2:46" x14ac:dyDescent="0.25">
      <c r="B19" s="17"/>
      <c r="C19" s="17"/>
      <c r="D19" s="20">
        <f t="shared" si="0"/>
        <v>0</v>
      </c>
      <c r="E19" s="20">
        <f t="shared" si="1"/>
        <v>0</v>
      </c>
      <c r="F19" s="20">
        <f t="shared" si="2"/>
        <v>0</v>
      </c>
      <c r="G19" s="34">
        <f t="shared" si="3"/>
        <v>0</v>
      </c>
      <c r="H19" s="34">
        <f t="shared" si="4"/>
        <v>0</v>
      </c>
      <c r="I19" s="34">
        <f t="shared" si="5"/>
        <v>0</v>
      </c>
      <c r="J19" s="31" t="e">
        <f t="shared" si="6"/>
        <v>#DIV/0!</v>
      </c>
      <c r="L19" s="18"/>
      <c r="M19" s="24"/>
      <c r="N19" s="18"/>
      <c r="O19" s="19"/>
      <c r="P19" s="27"/>
      <c r="Q19" s="19"/>
      <c r="R19" s="18"/>
      <c r="S19" s="24"/>
      <c r="T19" s="18"/>
      <c r="U19" s="19"/>
      <c r="V19" s="27"/>
      <c r="W19" s="19"/>
      <c r="X19" s="18"/>
      <c r="Y19" s="24"/>
      <c r="Z19" s="18"/>
      <c r="AA19" s="19"/>
      <c r="AB19" s="27"/>
      <c r="AC19" s="19"/>
      <c r="AD19" s="18"/>
      <c r="AE19" s="24"/>
      <c r="AF19" s="18"/>
      <c r="AG19" s="19"/>
      <c r="AH19" s="27"/>
      <c r="AI19" s="19"/>
      <c r="AJ19" s="18"/>
      <c r="AK19" s="24"/>
      <c r="AL19" s="18"/>
      <c r="AR19" s="8"/>
      <c r="AS19" s="8"/>
      <c r="AT19" s="8"/>
    </row>
    <row r="22" spans="2:46" x14ac:dyDescent="0.3">
      <c r="J22" s="46"/>
    </row>
  </sheetData>
  <sortState ref="A8:AT17">
    <sortCondition descending="1" ref="I8:I17"/>
  </sortState>
  <mergeCells count="23">
    <mergeCell ref="AG6:AI6"/>
    <mergeCell ref="AJ6:AL6"/>
    <mergeCell ref="AA6:AC6"/>
    <mergeCell ref="AD6:AF6"/>
    <mergeCell ref="J5:J6"/>
    <mergeCell ref="AG5:AI5"/>
    <mergeCell ref="AJ5:AL5"/>
    <mergeCell ref="AA5:AC5"/>
    <mergeCell ref="AD5:AF5"/>
    <mergeCell ref="U5:W5"/>
    <mergeCell ref="U6:W6"/>
    <mergeCell ref="X6:Z6"/>
    <mergeCell ref="X5:Z5"/>
    <mergeCell ref="L6:N6"/>
    <mergeCell ref="O6:Q6"/>
    <mergeCell ref="R6:T6"/>
    <mergeCell ref="B5:B7"/>
    <mergeCell ref="C5:C7"/>
    <mergeCell ref="L5:N5"/>
    <mergeCell ref="O5:Q5"/>
    <mergeCell ref="R5:T5"/>
    <mergeCell ref="D5:F6"/>
    <mergeCell ref="G5:I6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Niveau 0 - Poneys</vt:lpstr>
      <vt:lpstr>Niveau 0 - Chevaux</vt:lpstr>
      <vt:lpstr>Niveau 1 - Poneys</vt:lpstr>
      <vt:lpstr>Niveau 1 - Chevaux</vt:lpstr>
      <vt:lpstr>Niveau 2</vt:lpstr>
      <vt:lpstr>Niveau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Huet, Claudia</cp:lastModifiedBy>
  <dcterms:created xsi:type="dcterms:W3CDTF">2013-08-11T17:39:25Z</dcterms:created>
  <dcterms:modified xsi:type="dcterms:W3CDTF">2017-08-15T19:19:40Z</dcterms:modified>
</cp:coreProperties>
</file>